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ata\Desktop\Course Enrolment Guide\2022\B&amp;A\BBAHRM_BBAHRM1\"/>
    </mc:Choice>
  </mc:AlternateContent>
  <bookViews>
    <workbookView xWindow="0" yWindow="0" windowWidth="25600" windowHeight="9910" tabRatio="731" firstSheet="1" activeTab="1"/>
  </bookViews>
  <sheets>
    <sheet name="Study Plan Template" sheetId="2" state="hidden" r:id="rId1"/>
    <sheet name="Course Presentation Schedule" sheetId="3" r:id="rId2"/>
    <sheet name="Study Plan (BBAHRM)" sheetId="19" r:id="rId3"/>
    <sheet name="Study Plan (BBAHRM1)" sheetId="20" r:id="rId4"/>
    <sheet name="Update Version" sheetId="21" r:id="rId5"/>
  </sheets>
  <definedNames>
    <definedName name="_xlnm._FilterDatabase" localSheetId="1" hidden="1">'Course Presentation Schedule'!$A$10:$W$26</definedName>
    <definedName name="_xlnm._FilterDatabase" localSheetId="2" hidden="1">'Study Plan (BBAHRM)'!$B$8:$H$35</definedName>
    <definedName name="_xlnm._FilterDatabase" localSheetId="3" hidden="1">'Study Plan (BBAHRM1)'!$B$8:$H$29</definedName>
    <definedName name="CompleteBy">'Course Presentation Schedule'!$J$5</definedName>
    <definedName name="MostUpdated">'Update Version'!$C$1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31" i="3" l="1" a="1"/>
  <c r="C31" i="3" s="1"/>
  <c r="C1" i="21"/>
  <c r="B1" i="3" s="1" a="1"/>
  <c r="B1" i="3" s="1"/>
  <c r="G2" i="20" l="1"/>
  <c r="G2" i="19"/>
  <c r="J14" i="20"/>
  <c r="J15" i="20"/>
  <c r="J16" i="20"/>
  <c r="J17" i="20"/>
  <c r="J18" i="20"/>
  <c r="K19" i="20" s="1"/>
  <c r="J19" i="20"/>
  <c r="J20" i="20"/>
  <c r="K21" i="20" s="1"/>
  <c r="J21" i="20"/>
  <c r="J22" i="20"/>
  <c r="J23" i="20"/>
  <c r="J24" i="20"/>
  <c r="J25" i="20"/>
  <c r="J10" i="20"/>
  <c r="K10" i="20" s="1"/>
  <c r="J11" i="20"/>
  <c r="J12" i="20"/>
  <c r="J13" i="20"/>
  <c r="J11" i="19"/>
  <c r="J12" i="19"/>
  <c r="J13" i="19"/>
  <c r="J14" i="19"/>
  <c r="J15" i="19"/>
  <c r="J16" i="19"/>
  <c r="J17" i="19"/>
  <c r="J18" i="19"/>
  <c r="J19" i="19"/>
  <c r="J20" i="19"/>
  <c r="J21" i="19"/>
  <c r="J22" i="19"/>
  <c r="J23" i="19"/>
  <c r="J24" i="19"/>
  <c r="J25" i="19"/>
  <c r="J26" i="19"/>
  <c r="J27" i="19"/>
  <c r="J28" i="19"/>
  <c r="K28" i="19" s="1"/>
  <c r="J29" i="19"/>
  <c r="J30" i="19"/>
  <c r="K30" i="19"/>
  <c r="J31" i="19"/>
  <c r="J32" i="19"/>
  <c r="J10" i="19"/>
  <c r="K23" i="19" l="1"/>
  <c r="K11" i="20"/>
  <c r="K32" i="19"/>
  <c r="K31" i="19"/>
  <c r="K24" i="19"/>
  <c r="K25" i="19" s="1"/>
  <c r="K26" i="19" s="1"/>
  <c r="K27" i="19" s="1"/>
  <c r="K29" i="19"/>
  <c r="K22" i="19"/>
  <c r="K10" i="19"/>
  <c r="K11" i="19" s="1"/>
  <c r="K12" i="19" s="1"/>
  <c r="K13" i="19" s="1"/>
  <c r="K14" i="19" s="1"/>
  <c r="K15" i="19" s="1"/>
  <c r="K16" i="19" s="1"/>
  <c r="K17" i="19" s="1"/>
  <c r="K18" i="19" s="1"/>
  <c r="K19" i="19" s="1"/>
  <c r="K20" i="19" s="1"/>
  <c r="K21" i="19" s="1"/>
  <c r="K20" i="20"/>
  <c r="K22" i="20"/>
  <c r="K12" i="20"/>
  <c r="K18" i="20"/>
  <c r="K13" i="20" l="1"/>
  <c r="K23" i="20"/>
  <c r="K24" i="20" l="1"/>
  <c r="K14" i="20"/>
  <c r="K15" i="20" l="1"/>
  <c r="K25" i="20"/>
  <c r="K16" i="20" l="1"/>
  <c r="K17" i="20"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<sst xmlns="http://schemas.openxmlformats.org/spreadsheetml/2006/main" count="410" uniqueCount="127">
  <si>
    <t>Study Plan</t>
  </si>
  <si>
    <t>Completion/ Planned 
Enrolment Term</t>
  </si>
  <si>
    <t>Course Code</t>
  </si>
  <si>
    <t>Course Title</t>
  </si>
  <si>
    <t>Length in term(s)</t>
  </si>
  <si>
    <t xml:space="preserve">Credit </t>
  </si>
  <si>
    <t>RV</t>
  </si>
  <si>
    <t>Course Passed?</t>
  </si>
  <si>
    <t>Total Credits Required for the Programme</t>
  </si>
  <si>
    <t>BIS B123</t>
  </si>
  <si>
    <t>Business Computing Applications</t>
  </si>
  <si>
    <t>BUS B103</t>
  </si>
  <si>
    <t>English and Communications for Business I</t>
  </si>
  <si>
    <t>ACT B210</t>
  </si>
  <si>
    <t>Introduction to Accounting</t>
  </si>
  <si>
    <t>BUS B104</t>
  </si>
  <si>
    <t>English and Communications for Business II</t>
  </si>
  <si>
    <t>ECON A231</t>
  </si>
  <si>
    <t>Introduction to Microeconomics</t>
  </si>
  <si>
    <t>MKT B250</t>
  </si>
  <si>
    <t>Introduction to Marketing</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</si>
  <si>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</si>
  <si>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</si>
  <si>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</si>
  <si>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</si>
  <si>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</si>
  <si>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</si>
  <si>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</si>
  <si>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</si>
  <si>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</si>
  <si>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</si>
  <si>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BUS B368</t>
  </si>
  <si>
    <t>Business Issues and Ethics</t>
  </si>
  <si>
    <t>Plan</t>
  </si>
  <si>
    <t>Sub-plan</t>
  </si>
  <si>
    <t>Compulsory and Elective courses for following Programme(s) (including through Pathway 1):</t>
  </si>
  <si>
    <t>BBAHRM</t>
  </si>
  <si>
    <t>HRM-07</t>
  </si>
  <si>
    <t xml:space="preserve">   -   Bachelor of Business Administration in Human Resource Management</t>
  </si>
  <si>
    <t>BBAHRM1</t>
  </si>
  <si>
    <t>The University will follow the planned course presentation schedule as far as possible but may make changes if necessary.  Please check back often for the most up to date information.</t>
  </si>
  <si>
    <t xml:space="preserve">Compulsory/ Elective </t>
  </si>
  <si>
    <t>Length in terms</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</si>
  <si>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</si>
  <si>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</si>
  <si>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</si>
  <si>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</si>
  <si>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</si>
  <si>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</si>
  <si>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</si>
  <si>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</si>
  <si>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</si>
  <si>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</si>
  <si>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</si>
  <si>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</si>
  <si>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</si>
  <si>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</si>
  <si>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</si>
  <si>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2027 Summer</t>
  </si>
  <si>
    <t>Last Offering
Term</t>
  </si>
  <si>
    <t>Compulsory</t>
  </si>
  <si>
    <t>✓</t>
  </si>
  <si>
    <t>MGT B398</t>
  </si>
  <si>
    <t>Business Strategy</t>
  </si>
  <si>
    <t>Elective</t>
  </si>
  <si>
    <t>MGT B347</t>
  </si>
  <si>
    <t>Managing People and Organizations</t>
  </si>
  <si>
    <t>MGT B349</t>
  </si>
  <si>
    <t>Managing Key Functions in Human Resource Management</t>
  </si>
  <si>
    <t>MGT B440</t>
  </si>
  <si>
    <t>Strategic Management of Human Resources</t>
  </si>
  <si>
    <t>Note:</t>
  </si>
  <si>
    <t>✓: Course planned for presentation in this term</t>
    <phoneticPr fontId="7" type="noConversion"/>
  </si>
  <si>
    <t>Study Plan for Programme: Bachelor of Business Administration in Human Resource Management (BBAHRM)</t>
  </si>
  <si>
    <t>Fill in the cells in yellow to plan your study for the coming terms.</t>
  </si>
  <si>
    <r>
      <rPr>
        <b/>
        <sz val="12"/>
        <color theme="1"/>
        <rFont val="Calibri"/>
        <family val="2"/>
        <scheme val="minor"/>
      </rPr>
      <t xml:space="preserve">Status </t>
    </r>
    <r>
      <rPr>
        <sz val="12"/>
        <color theme="1"/>
        <rFont val="Calibri"/>
        <family val="2"/>
        <scheme val="minor"/>
      </rPr>
      <t xml:space="preserve">
1. Completed </t>
    </r>
    <r>
      <rPr>
        <sz val="12"/>
        <color rgb="FFC00000"/>
        <rFont val="Calibri"/>
        <family val="2"/>
        <scheme val="minor"/>
      </rPr>
      <t xml:space="preserve">(Term)
</t>
    </r>
    <r>
      <rPr>
        <sz val="12"/>
        <rFont val="Calibri"/>
        <family val="2"/>
        <scheme val="minor"/>
      </rPr>
      <t xml:space="preserve">2. Completed equivalent course(s) </t>
    </r>
    <r>
      <rPr>
        <sz val="12"/>
        <color rgb="FFC00000"/>
        <rFont val="Calibri"/>
        <family val="2"/>
        <scheme val="minor"/>
      </rPr>
      <t>(Term)</t>
    </r>
    <r>
      <rPr>
        <sz val="12"/>
        <color theme="1"/>
        <rFont val="Calibri"/>
        <family val="2"/>
        <scheme val="minor"/>
      </rPr>
      <t xml:space="preserve">
3. Planned to take</t>
    </r>
    <r>
      <rPr>
        <sz val="12"/>
        <color rgb="FFC00000"/>
        <rFont val="Calibri"/>
        <family val="2"/>
        <scheme val="minor"/>
      </rPr>
      <t xml:space="preserve"> (Term)</t>
    </r>
    <r>
      <rPr>
        <sz val="12"/>
        <color theme="1"/>
        <rFont val="Calibri"/>
        <family val="2"/>
        <scheme val="minor"/>
      </rPr>
      <t xml:space="preserve">
4. Credits Exempted</t>
    </r>
    <r>
      <rPr>
        <sz val="12"/>
        <rFont val="Calibri"/>
        <family val="2"/>
        <scheme val="minor"/>
      </rPr>
      <t xml:space="preserve"> (for advanced standing)</t>
    </r>
  </si>
  <si>
    <t>Offering Terms</t>
  </si>
  <si>
    <t>Last offering term</t>
  </si>
  <si>
    <r>
      <t xml:space="preserve">Complete </t>
    </r>
    <r>
      <rPr>
        <b/>
        <sz val="12"/>
        <color theme="1"/>
        <rFont val="Calibri"/>
        <family val="2"/>
      </rPr>
      <t>70</t>
    </r>
    <r>
      <rPr>
        <sz val="12"/>
        <color theme="1"/>
        <rFont val="Calibri"/>
        <family val="2"/>
      </rPr>
      <t xml:space="preserve"> credits from Compulsory Core courses</t>
    </r>
  </si>
  <si>
    <t>Aut</t>
  </si>
  <si>
    <t>Aut, Spr*</t>
  </si>
  <si>
    <t>Spr</t>
  </si>
  <si>
    <t>Aut*, Spr</t>
  </si>
  <si>
    <t>Aut, Spr</t>
  </si>
  <si>
    <t>MGT B398 #</t>
  </si>
  <si>
    <t>Aut*, Sum</t>
  </si>
  <si>
    <r>
      <t xml:space="preserve">Complete </t>
    </r>
    <r>
      <rPr>
        <b/>
        <sz val="12"/>
        <color theme="1"/>
        <rFont val="Calibri"/>
        <family val="2"/>
      </rPr>
      <t>30 credits</t>
    </r>
    <r>
      <rPr>
        <sz val="12"/>
        <color theme="1"/>
        <rFont val="Calibri"/>
        <family val="2"/>
      </rPr>
      <t xml:space="preserve"> from the Human Resource Management concentration</t>
    </r>
  </si>
  <si>
    <t>not offered</t>
  </si>
  <si>
    <t>n/a</t>
  </si>
  <si>
    <t>MGT B346</t>
  </si>
  <si>
    <t>Theories and Practices of Organizational Behaviour</t>
  </si>
  <si>
    <r>
      <t xml:space="preserve">Complete </t>
    </r>
    <r>
      <rPr>
        <b/>
        <sz val="12"/>
        <rFont val="Calibri"/>
        <family val="2"/>
      </rPr>
      <t>20 credits</t>
    </r>
    <r>
      <rPr>
        <sz val="12"/>
        <rFont val="Calibri"/>
        <family val="2"/>
      </rPr>
      <t xml:space="preserve"> of Additional courses (any Foundation, Middle or Higher level courses offered by the University (other than GEN S100F))</t>
    </r>
  </si>
  <si>
    <t>(free choice)</t>
  </si>
  <si>
    <t>* denotes courses not offer every year</t>
  </si>
  <si>
    <t xml:space="preserve"># Effective from 2022 Spring term onwards, students are required to take MGT B398 instead of MGT B399 for BBA programme. Students who have previously completed MGT B399 are deemed to have completed the requirements for MGT B398. Programme regulations on the University website will be updated shortly. </t>
  </si>
  <si>
    <r>
      <rPr>
        <b/>
        <u/>
        <sz val="11"/>
        <rFont val="Calibri"/>
        <family val="2"/>
      </rPr>
      <t>Checklist of other requirements</t>
    </r>
    <r>
      <rPr>
        <b/>
        <sz val="11"/>
        <rFont val="Calibri"/>
        <family val="2"/>
      </rPr>
      <t xml:space="preserve"> </t>
    </r>
    <r>
      <rPr>
        <sz val="11"/>
        <rFont val="Calibri"/>
        <family val="2"/>
      </rPr>
      <t>(check in the box as appropriate)</t>
    </r>
  </si>
  <si>
    <t>Useful links:</t>
  </si>
  <si>
    <t>Programme Regulations</t>
  </si>
  <si>
    <t>Excluded combination, Courses not allowed to be taken again:</t>
  </si>
  <si>
    <t>https://admissions.hkmu.edu.hk/dl/</t>
  </si>
  <si>
    <r>
      <t xml:space="preserve">Study Plan for Programme: Bachelor of Business Administration in Human Resource Management </t>
    </r>
    <r>
      <rPr>
        <b/>
        <sz val="12"/>
        <color rgb="FFC00000"/>
        <rFont val="Calibri"/>
        <family val="2"/>
      </rPr>
      <t xml:space="preserve">(through Pathway 1) </t>
    </r>
    <r>
      <rPr>
        <b/>
        <sz val="12"/>
        <color theme="1"/>
        <rFont val="Calibri"/>
        <family val="2"/>
      </rPr>
      <t>(BBAHRM1)</t>
    </r>
  </si>
  <si>
    <r>
      <t xml:space="preserve">Complete </t>
    </r>
    <r>
      <rPr>
        <b/>
        <sz val="12"/>
        <color theme="1"/>
        <rFont val="Calibri"/>
        <family val="2"/>
      </rPr>
      <t>5 credits</t>
    </r>
    <r>
      <rPr>
        <sz val="12"/>
        <color theme="1"/>
        <rFont val="Calibri"/>
        <family val="2"/>
      </rPr>
      <t xml:space="preserve"> from one of the following middle-level Compulsory Core courses</t>
    </r>
  </si>
  <si>
    <t>ACT B210^</t>
  </si>
  <si>
    <t>5 (10)^</t>
  </si>
  <si>
    <t>BUS B273^</t>
  </si>
  <si>
    <r>
      <t xml:space="preserve">Complete </t>
    </r>
    <r>
      <rPr>
        <b/>
        <sz val="12"/>
        <color theme="1"/>
        <rFont val="Calibri"/>
        <family val="2"/>
      </rPr>
      <t>5 credits</t>
    </r>
    <r>
      <rPr>
        <sz val="12"/>
        <color theme="1"/>
        <rFont val="Calibri"/>
        <family val="2"/>
      </rPr>
      <t xml:space="preserve"> from MGT B398 #</t>
    </r>
  </si>
  <si>
    <t>^ only 5 credits will count towards your award of this degree if you complete these 10-credit courses.</t>
  </si>
  <si>
    <t>https://www.hkmu.edu.hk/REG/reg_grad/PR/BBAHRM_BBAIB_BBAMKT_BBALSCM_BBAMGT_BBAHMGT.pdf</t>
  </si>
  <si>
    <r>
      <rPr>
        <sz val="11"/>
        <rFont val="Calibri"/>
        <family val="2"/>
      </rPr>
      <t>Have you checked to make sure that none of course combinations above form</t>
    </r>
    <r>
      <rPr>
        <i/>
        <sz val="11"/>
        <rFont val="Calibri"/>
        <family val="2"/>
      </rPr>
      <t xml:space="preserve"> </t>
    </r>
    <r>
      <rPr>
        <sz val="11"/>
        <rFont val="Calibri"/>
        <family val="2"/>
      </rPr>
      <t>an</t>
    </r>
    <r>
      <rPr>
        <i/>
        <sz val="11"/>
        <rFont val="Calibri"/>
        <family val="2"/>
      </rPr>
      <t xml:space="preserve"> "</t>
    </r>
    <r>
      <rPr>
        <b/>
        <i/>
        <sz val="11"/>
        <rFont val="Calibri"/>
        <family val="2"/>
      </rPr>
      <t>excluded combination</t>
    </r>
    <r>
      <rPr>
        <i/>
        <sz val="11"/>
        <rFont val="Calibri"/>
        <family val="2"/>
      </rPr>
      <t>"?</t>
    </r>
  </si>
  <si>
    <r>
      <rPr>
        <sz val="11"/>
        <rFont val="Calibri"/>
        <family val="2"/>
      </rPr>
      <t>Have you checked to make sure that none of course combinations above form</t>
    </r>
    <r>
      <rPr>
        <i/>
        <sz val="11"/>
        <rFont val="Calibri"/>
        <family val="2"/>
      </rPr>
      <t xml:space="preserve"> "</t>
    </r>
    <r>
      <rPr>
        <b/>
        <i/>
        <sz val="11"/>
        <rFont val="Calibri"/>
        <family val="2"/>
      </rPr>
      <t>courses not allowed to be taken again</t>
    </r>
    <r>
      <rPr>
        <i/>
        <sz val="11"/>
        <rFont val="Calibri"/>
        <family val="2"/>
      </rPr>
      <t>"?</t>
    </r>
  </si>
  <si>
    <t>This file is most-updated at:</t>
  </si>
  <si>
    <t>Version</t>
  </si>
  <si>
    <t>Date</t>
  </si>
  <si>
    <t>Cell / Font format</t>
  </si>
  <si>
    <t>Sample</t>
  </si>
  <si>
    <t xml:space="preserve">Last Conferment: before </t>
  </si>
  <si>
    <t>December 2027</t>
  </si>
  <si>
    <t>All courses are required to be completed by</t>
  </si>
  <si>
    <t>2027 Summer Term</t>
  </si>
  <si>
    <t>Last Conferment: before December 2027 (all courses are required to be completed by 2027 Summer Term)</t>
  </si>
  <si>
    <t>Remark</t>
  </si>
  <si>
    <t>Added last conferment statement</t>
  </si>
  <si>
    <t>Student Number:</t>
  </si>
  <si>
    <t>Name:</t>
  </si>
  <si>
    <t>Date:</t>
  </si>
  <si>
    <t xml:space="preserve">Template Version: </t>
  </si>
  <si>
    <t>Aut*, Spr*, Sum*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</si>
</sst>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 mmm\ yyyy"/>
    <numFmt numFmtId="165" formatCode="ddmmmyyyy"/>
  </numFmts>
  <fonts count="39">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9"/>
      <name val="Calibri"/>
      <family val="3"/>
      <charset val="136"/>
      <scheme val="minor"/>
    </font>
    <font>
      <sz val="12"/>
      <color theme="1"/>
      <name val="Calibri"/>
      <family val="2"/>
    </font>
    <font>
      <sz val="11"/>
      <name val="Calibri"/>
      <family val="2"/>
    </font>
    <font>
      <sz val="11"/>
      <color theme="1"/>
      <name val="Calibri"/>
      <family val="2"/>
    </font>
    <font>
      <b/>
      <sz val="11"/>
      <color theme="1"/>
      <name val="Calibri"/>
      <family val="2"/>
    </font>
    <font>
      <b/>
      <sz val="12"/>
      <color theme="1"/>
      <name val="Calibri"/>
      <family val="2"/>
    </font>
    <font>
      <sz val="11"/>
      <color rgb="FF0000FF"/>
      <name val="Calibri"/>
      <family val="2"/>
    </font>
    <font>
      <sz val="12"/>
      <name val="Calibri"/>
      <family val="2"/>
    </font>
    <font>
      <b/>
      <sz val="12"/>
      <color rgb="FFC00000"/>
      <name val="Calibri"/>
      <family val="2"/>
    </font>
    <font>
      <sz val="10"/>
      <name val="Calibri"/>
      <family val="2"/>
    </font>
    <font>
      <sz val="12"/>
      <color rgb="FF0000FF"/>
      <name val="Calibri"/>
      <family val="2"/>
    </font>
    <font>
      <sz val="12"/>
      <color theme="1"/>
      <name val="Calibri"/>
      <family val="2"/>
      <scheme val="minor"/>
    </font>
    <font>
      <b/>
      <sz val="12"/>
      <color theme="1"/>
      <name val="Calibri"/>
      <family val="2"/>
      <scheme val="minor"/>
    </font>
    <font>
      <sz val="12"/>
      <color rgb="FFC00000"/>
      <name val="Calibri"/>
      <family val="2"/>
      <scheme val="minor"/>
    </font>
    <font>
      <sz val="12"/>
      <name val="Calibri"/>
      <family val="2"/>
      <scheme val="minor"/>
    </font>
    <font>
      <sz val="11"/>
      <color rgb="FF00B050"/>
      <name val="Calibri"/>
      <family val="2"/>
    </font>
    <font>
      <u/>
      <sz val="11"/>
      <color theme="10"/>
      <name val="Calibri"/>
      <family val="2"/>
      <scheme val="minor"/>
    </font>
    <font>
      <b/>
      <sz val="11"/>
      <color rgb="FF00B050"/>
      <name val="Calibri"/>
      <family val="2"/>
    </font>
    <font>
      <sz val="11"/>
      <color theme="0"/>
      <name val="微軟正黑體"/>
      <family val="2"/>
      <charset val="136"/>
    </font>
    <font>
      <b/>
      <sz val="11"/>
      <name val="Calibri"/>
      <family val="2"/>
    </font>
    <font>
      <b/>
      <u/>
      <sz val="11"/>
      <name val="Calibri"/>
      <family val="2"/>
    </font>
    <font>
      <i/>
      <sz val="11"/>
      <name val="Calibri"/>
      <family val="2"/>
    </font>
    <font>
      <b/>
      <sz val="12"/>
      <name val="Calibri"/>
      <family val="2"/>
    </font>
    <font>
      <b/>
      <i/>
      <sz val="11"/>
      <name val="Calibri"/>
      <family val="2"/>
    </font>
    <font>
      <sz val="10"/>
      <color theme="1"/>
      <name val="Calibri"/>
      <family val="2"/>
      <scheme val="minor"/>
    </font>
    <font>
      <sz val="10"/>
      <color theme="1"/>
      <name val="Calibri"/>
      <family val="2"/>
    </font>
    <font>
      <sz val="10"/>
      <color rgb="FF0000FF"/>
      <name val="Calibri"/>
      <family val="2"/>
    </font>
    <font>
      <b/>
      <sz val="12"/>
      <color theme="0"/>
      <name val="Calibri"/>
      <family val="2"/>
      <scheme val="minor"/>
    </font>
    <font>
      <b/>
      <sz val="11"/>
      <color theme="0"/>
      <name val="Calibri"/>
      <family val="2"/>
    </font>
    <font>
      <sz val="10"/>
      <color theme="0"/>
      <name val="Calibri"/>
      <family val="2"/>
      <scheme val="minor"/>
    </font>
    <font>
      <sz val="12"/>
      <color theme="0"/>
      <name val="Calibri"/>
      <family val="2"/>
      <scheme val="minor"/>
    </font>
    <font>
      <b/>
      <i/>
      <sz val="10"/>
      <color theme="1"/>
      <name val="Calibri"/>
      <family val="2"/>
    </font>
  </fonts>
  <fills count="12">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0" tint="-4.9989318521683403E-2"/>
        <bgColor indexed="64"/>
      </patternFill>
    </fill>
    <fill>
      <patternFill patternType="solid">
        <fgColor rgb="FFFFC000"/>
        <bgColor indexed="64"/>
      </patternFill>
    </fill>
    <fill>
      <patternFill patternType="solid">
        <fgColor rgb="FFC00000"/>
        <bgColor indexed="64"/>
      </patternFill>
    </fill>
    <fill>
      <patternFill patternType="lightGray"/>
    </fill>
    <fill>
      <patternFill patternType="solid">
        <fgColor rgb="FF99FFCC"/>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theme="1"/>
      </right>
      <top style="thin">
        <color theme="1"/>
      </top>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style="thin">
        <color indexed="64"/>
      </bottom>
      <diagonal/>
    </border>
    <border>
      <left/>
      <right/>
      <top/>
      <bottom style="thin">
        <color indexed="64"/>
      </bottom>
      <diagonal/>
    </border>
  </borders>
  <cellStyleXfs count="2">
    <xf numFmtId="0" fontId="0" fillId="0" borderId="0"/>
    <xf numFmtId="0" fontId="23" fillId="0" borderId="0" applyNumberFormat="0" applyFill="0" applyBorder="0" applyAlignment="0" applyProtection="0"/>
  </cellStyleXfs>
  <cellXfs count="155">
    <xf numFmtId="0" fontId="0" fillId="0" borderId="0" xfId="0"/>
    <xf numFmtId="0" fontId="0" fillId="0" borderId="1" xfId="0" applyBorder="1"/>
    <xf numFmtId="0" fontId="4" fillId="0" borderId="1" xfId="0" applyFont="1" applyBorder="1" applyAlignment="1">
      <alignment vertical="center" wrapText="1"/>
    </xf>
    <xf numFmtId="0" fontId="4" fillId="2" borderId="1" xfId="0" applyFont="1" applyFill="1" applyBorder="1" applyAlignment="1">
      <alignment vertical="center" wrapText="1"/>
    </xf>
    <xf numFmtId="0" fontId="5" fillId="0" borderId="0" xfId="0" applyFont="1" applyAlignment="1">
      <alignment horizontal="right"/>
    </xf>
    <xf numFmtId="0" fontId="6" fillId="0" borderId="0" xfId="0" applyFont="1"/>
    <xf numFmtId="0" fontId="10" fillId="0" borderId="0" xfId="0" applyFont="1"/>
    <xf numFmtId="0" fontId="12" fillId="0" borderId="0" xfId="0" applyFont="1" applyAlignment="1">
      <alignment vertical="center"/>
    </xf>
    <xf numFmtId="0" fontId="8" fillId="0" borderId="0" xfId="0" applyFont="1"/>
    <xf numFmtId="0" fontId="8" fillId="0" borderId="0" xfId="0" applyFont="1" applyAlignment="1">
      <alignment vertical="center"/>
    </xf>
    <xf numFmtId="0" fontId="10" fillId="0" borderId="0" xfId="0" applyFont="1" applyAlignment="1">
      <alignment vertical="top"/>
    </xf>
    <xf numFmtId="0" fontId="12" fillId="0" borderId="0" xfId="0" applyFont="1" applyAlignment="1">
      <alignment vertical="top"/>
    </xf>
    <xf numFmtId="0" fontId="8" fillId="0" borderId="4" xfId="0" applyFont="1" applyFill="1" applyBorder="1" applyAlignment="1">
      <alignment horizontal="left" vertical="top"/>
    </xf>
    <xf numFmtId="0" fontId="8" fillId="0" borderId="5" xfId="0" applyFont="1" applyFill="1" applyBorder="1" applyAlignment="1">
      <alignment horizontal="left" vertical="top" wrapText="1"/>
    </xf>
    <xf numFmtId="0" fontId="8" fillId="0" borderId="5" xfId="0" applyFont="1" applyBorder="1" applyAlignment="1">
      <alignment horizontal="left" vertical="top" wrapText="1"/>
    </xf>
    <xf numFmtId="0" fontId="8" fillId="0" borderId="5" xfId="0" applyFont="1" applyBorder="1" applyAlignment="1">
      <alignment horizontal="center" vertical="top" wrapText="1"/>
    </xf>
    <xf numFmtId="0" fontId="13" fillId="0" borderId="0" xfId="0" applyFont="1" applyAlignment="1">
      <alignment horizontal="left"/>
    </xf>
    <xf numFmtId="0" fontId="8" fillId="0" borderId="0" xfId="0" applyFont="1" applyAlignment="1">
      <alignment vertical="top"/>
    </xf>
    <xf numFmtId="0" fontId="12" fillId="0" borderId="2" xfId="0" applyFont="1" applyFill="1" applyBorder="1" applyAlignment="1">
      <alignment vertical="top" wrapText="1"/>
    </xf>
    <xf numFmtId="0" fontId="12" fillId="0" borderId="2" xfId="0" applyFont="1" applyBorder="1" applyAlignment="1">
      <alignment vertical="top" wrapText="1"/>
    </xf>
    <xf numFmtId="0" fontId="10" fillId="0" borderId="0" xfId="0" applyFont="1" applyAlignment="1">
      <alignment wrapText="1"/>
    </xf>
    <xf numFmtId="0" fontId="9" fillId="0" borderId="1" xfId="0" applyFont="1" applyFill="1" applyBorder="1" applyAlignment="1">
      <alignment horizontal="center" vertical="top" wrapText="1"/>
    </xf>
    <xf numFmtId="0" fontId="8" fillId="0" borderId="6" xfId="0" applyFont="1" applyBorder="1" applyAlignment="1">
      <alignment horizontal="center" vertical="top" wrapText="1"/>
    </xf>
    <xf numFmtId="0" fontId="11" fillId="0" borderId="0" xfId="0" applyFont="1" applyAlignment="1">
      <alignment wrapText="1"/>
    </xf>
    <xf numFmtId="0" fontId="11" fillId="0" borderId="0" xfId="0" applyFont="1"/>
    <xf numFmtId="0" fontId="14" fillId="0" borderId="5" xfId="0" applyFont="1" applyBorder="1" applyAlignment="1">
      <alignment horizontal="left" vertical="top" wrapText="1"/>
    </xf>
    <xf numFmtId="0" fontId="9" fillId="4" borderId="1" xfId="0" applyFont="1" applyFill="1" applyBorder="1" applyAlignment="1">
      <alignment vertical="top"/>
    </xf>
    <xf numFmtId="0" fontId="9" fillId="0" borderId="1" xfId="0" applyFont="1" applyBorder="1" applyAlignment="1">
      <alignment vertical="top"/>
    </xf>
    <xf numFmtId="0" fontId="9" fillId="0" borderId="1" xfId="0" applyFont="1" applyBorder="1" applyAlignment="1">
      <alignment vertical="top" wrapText="1"/>
    </xf>
    <xf numFmtId="0" fontId="9" fillId="0" borderId="1" xfId="0" applyFont="1" applyBorder="1" applyAlignment="1">
      <alignment horizontal="center" vertical="top"/>
    </xf>
    <xf numFmtId="0" fontId="8" fillId="0" borderId="6" xfId="0" applyFont="1" applyBorder="1" applyAlignment="1">
      <alignment horizontal="left" vertical="top" wrapText="1"/>
    </xf>
    <xf numFmtId="0" fontId="16" fillId="0" borderId="1" xfId="0" applyFont="1" applyBorder="1" applyAlignment="1">
      <alignment horizontal="center" vertical="top"/>
    </xf>
    <xf numFmtId="0" fontId="8" fillId="0" borderId="0" xfId="0" applyFont="1" applyAlignment="1">
      <alignment horizontal="center" vertical="top"/>
    </xf>
    <xf numFmtId="0" fontId="8" fillId="5" borderId="1" xfId="0" applyFont="1" applyFill="1" applyBorder="1" applyAlignment="1">
      <alignment horizontal="left" vertical="top"/>
    </xf>
    <xf numFmtId="0" fontId="8" fillId="0" borderId="1" xfId="0" applyFont="1" applyBorder="1" applyAlignment="1">
      <alignment horizontal="left" vertical="top"/>
    </xf>
    <xf numFmtId="0" fontId="8" fillId="4" borderId="1" xfId="0" applyFont="1" applyFill="1" applyBorder="1" applyAlignment="1">
      <alignment vertical="top"/>
    </xf>
    <xf numFmtId="0" fontId="8" fillId="0" borderId="1" xfId="0" applyFont="1" applyBorder="1" applyAlignment="1">
      <alignment vertical="top" wrapText="1"/>
    </xf>
    <xf numFmtId="0" fontId="8" fillId="0" borderId="1" xfId="0" applyFont="1" applyBorder="1" applyAlignment="1">
      <alignment horizontal="center" vertical="top"/>
    </xf>
    <xf numFmtId="0" fontId="8" fillId="0" borderId="4" xfId="0" applyFont="1" applyFill="1" applyBorder="1" applyAlignment="1">
      <alignment horizontal="left" vertical="center"/>
    </xf>
    <xf numFmtId="0" fontId="8" fillId="5" borderId="3" xfId="0" applyFont="1" applyFill="1" applyBorder="1" applyAlignment="1">
      <alignment horizontal="left" vertical="top"/>
    </xf>
    <xf numFmtId="0" fontId="8" fillId="0" borderId="3" xfId="0" applyFont="1" applyBorder="1" applyAlignment="1">
      <alignment horizontal="left" vertical="top"/>
    </xf>
    <xf numFmtId="0" fontId="8" fillId="0" borderId="3" xfId="0" applyFont="1" applyFill="1" applyBorder="1" applyAlignment="1">
      <alignment vertical="top" wrapText="1"/>
    </xf>
    <xf numFmtId="0" fontId="8" fillId="0" borderId="3" xfId="0" applyFont="1" applyBorder="1" applyAlignment="1">
      <alignment horizontal="center" vertical="top"/>
    </xf>
    <xf numFmtId="0" fontId="8" fillId="0" borderId="1" xfId="0" applyFont="1" applyFill="1" applyBorder="1" applyAlignment="1">
      <alignment vertical="top" wrapText="1"/>
    </xf>
    <xf numFmtId="0" fontId="8" fillId="0" borderId="1" xfId="0" applyFont="1" applyBorder="1" applyAlignment="1">
      <alignment vertical="top"/>
    </xf>
    <xf numFmtId="0" fontId="8" fillId="7" borderId="1" xfId="0" applyFont="1" applyFill="1" applyBorder="1" applyAlignment="1">
      <alignment horizontal="left" vertical="top"/>
    </xf>
    <xf numFmtId="0" fontId="8" fillId="7" borderId="1" xfId="0" applyFont="1" applyFill="1" applyBorder="1" applyAlignment="1">
      <alignment vertical="top"/>
    </xf>
    <xf numFmtId="0" fontId="8" fillId="7" borderId="1" xfId="0" applyFont="1" applyFill="1" applyBorder="1" applyAlignment="1">
      <alignment vertical="top" wrapText="1"/>
    </xf>
    <xf numFmtId="0" fontId="8" fillId="7" borderId="1" xfId="0" applyFont="1" applyFill="1" applyBorder="1" applyAlignment="1">
      <alignment horizontal="center" vertical="top"/>
    </xf>
    <xf numFmtId="0" fontId="8" fillId="0" borderId="3" xfId="0" applyFont="1" applyBorder="1" applyAlignment="1">
      <alignment vertical="top"/>
    </xf>
    <xf numFmtId="0" fontId="8" fillId="0" borderId="0" xfId="0" applyFont="1" applyFill="1" applyAlignment="1">
      <alignment vertical="center"/>
    </xf>
    <xf numFmtId="0" fontId="8" fillId="0" borderId="0" xfId="0" applyFont="1" applyAlignment="1">
      <alignment vertical="center" wrapText="1"/>
    </xf>
    <xf numFmtId="0" fontId="8" fillId="0" borderId="0" xfId="0" applyFont="1" applyAlignment="1">
      <alignment horizontal="right" vertical="center"/>
    </xf>
    <xf numFmtId="0" fontId="8" fillId="0" borderId="1" xfId="0" applyFont="1" applyBorder="1" applyAlignment="1">
      <alignment horizontal="center" vertical="center"/>
    </xf>
    <xf numFmtId="0" fontId="8" fillId="0" borderId="0" xfId="0" applyFont="1" applyFill="1" applyAlignment="1">
      <alignment vertical="top"/>
    </xf>
    <xf numFmtId="0" fontId="8" fillId="0" borderId="0" xfId="0" applyFont="1" applyAlignment="1">
      <alignment vertical="top" wrapText="1"/>
    </xf>
    <xf numFmtId="0" fontId="8" fillId="0" borderId="0" xfId="0" applyFont="1" applyAlignment="1">
      <alignment horizontal="left" vertical="top"/>
    </xf>
    <xf numFmtId="0" fontId="14" fillId="0" borderId="0" xfId="0" applyFont="1" applyAlignment="1">
      <alignment horizontal="left" vertical="top"/>
    </xf>
    <xf numFmtId="0" fontId="14" fillId="0" borderId="0" xfId="0" applyFont="1" applyAlignment="1">
      <alignment vertical="top"/>
    </xf>
    <xf numFmtId="0" fontId="17" fillId="0" borderId="0" xfId="0" applyFont="1" applyAlignment="1">
      <alignment vertical="top"/>
    </xf>
    <xf numFmtId="0" fontId="17" fillId="0" borderId="1" xfId="0" applyFont="1" applyBorder="1" applyAlignment="1">
      <alignment horizontal="left" vertical="top" wrapText="1"/>
    </xf>
    <xf numFmtId="0" fontId="8" fillId="0" borderId="3" xfId="0" applyFont="1" applyBorder="1" applyAlignment="1">
      <alignment horizontal="center" vertical="center"/>
    </xf>
    <xf numFmtId="0" fontId="18" fillId="6" borderId="2" xfId="0" applyFont="1" applyFill="1" applyBorder="1" applyAlignment="1">
      <alignment vertical="top" wrapText="1"/>
    </xf>
    <xf numFmtId="0" fontId="10" fillId="0" borderId="0" xfId="0" applyFont="1" applyAlignment="1">
      <alignment horizontal="center" vertical="top"/>
    </xf>
    <xf numFmtId="0" fontId="10" fillId="0" borderId="0" xfId="0" applyFont="1" applyFill="1" applyAlignment="1">
      <alignment vertical="top"/>
    </xf>
    <xf numFmtId="0" fontId="10" fillId="0" borderId="0" xfId="0" applyFont="1" applyAlignment="1">
      <alignment vertical="top" wrapText="1"/>
    </xf>
    <xf numFmtId="0" fontId="10" fillId="0" borderId="0" xfId="0" applyFont="1" applyAlignment="1">
      <alignment horizontal="left" vertical="top"/>
    </xf>
    <xf numFmtId="0" fontId="13" fillId="0" borderId="0" xfId="0" applyFont="1" applyAlignment="1">
      <alignment vertical="top"/>
    </xf>
    <xf numFmtId="0" fontId="22" fillId="0" borderId="0" xfId="0" applyFont="1" applyAlignment="1">
      <alignment vertical="top" wrapText="1"/>
    </xf>
    <xf numFmtId="0" fontId="23" fillId="0" borderId="0" xfId="1" applyAlignment="1">
      <alignment horizontal="left" vertical="center" wrapText="1"/>
    </xf>
    <xf numFmtId="0" fontId="14" fillId="0" borderId="0" xfId="0" applyFont="1" applyFill="1" applyAlignment="1">
      <alignment vertical="top"/>
    </xf>
    <xf numFmtId="0" fontId="26" fillId="0" borderId="0" xfId="0" applyFont="1" applyAlignment="1">
      <alignment vertical="top"/>
    </xf>
    <xf numFmtId="0" fontId="9" fillId="0" borderId="0" xfId="0" applyFont="1" applyAlignment="1">
      <alignment vertical="top"/>
    </xf>
    <xf numFmtId="0" fontId="9" fillId="0" borderId="0" xfId="0" applyFont="1" applyFill="1" applyAlignment="1">
      <alignment vertical="top"/>
    </xf>
    <xf numFmtId="0" fontId="9" fillId="5" borderId="1" xfId="0" applyFont="1" applyFill="1" applyBorder="1" applyAlignment="1">
      <alignment horizontal="left" vertical="top"/>
    </xf>
    <xf numFmtId="0" fontId="9" fillId="0" borderId="0" xfId="0" applyFont="1" applyFill="1" applyBorder="1" applyAlignment="1">
      <alignment horizontal="left" vertical="top"/>
    </xf>
    <xf numFmtId="0" fontId="14" fillId="0" borderId="4" xfId="0" applyFont="1" applyFill="1" applyBorder="1" applyAlignment="1">
      <alignment horizontal="left" vertical="top"/>
    </xf>
    <xf numFmtId="0" fontId="8" fillId="0" borderId="0" xfId="0" applyFont="1" applyFill="1" applyAlignment="1">
      <alignment horizontal="left" vertical="top"/>
    </xf>
    <xf numFmtId="0" fontId="25" fillId="0" borderId="0" xfId="0" applyFont="1" applyFill="1" applyAlignment="1">
      <alignment horizontal="left" vertical="center"/>
    </xf>
    <xf numFmtId="0" fontId="13" fillId="0" borderId="0" xfId="0" applyFont="1" applyFill="1" applyAlignment="1">
      <alignment vertical="top"/>
    </xf>
    <xf numFmtId="0" fontId="10" fillId="0" borderId="0" xfId="0" applyFont="1" applyFill="1" applyAlignment="1">
      <alignment horizontal="left" vertical="top"/>
    </xf>
    <xf numFmtId="0" fontId="16" fillId="0" borderId="6" xfId="0" applyFont="1" applyBorder="1" applyAlignment="1">
      <alignment horizontal="center" vertical="top"/>
    </xf>
    <xf numFmtId="0" fontId="27" fillId="0" borderId="0" xfId="0" applyFont="1" applyAlignment="1">
      <alignment vertical="top"/>
    </xf>
    <xf numFmtId="0" fontId="23" fillId="0" borderId="0" xfId="1" applyAlignment="1">
      <alignment vertical="top"/>
    </xf>
    <xf numFmtId="0" fontId="28" fillId="0" borderId="0" xfId="0" applyFont="1" applyAlignment="1">
      <alignment vertical="top"/>
    </xf>
    <xf numFmtId="0" fontId="18" fillId="7" borderId="1" xfId="0" applyFont="1" applyFill="1" applyBorder="1" applyAlignment="1">
      <alignment horizontal="center" vertical="top"/>
    </xf>
    <xf numFmtId="0" fontId="9" fillId="0" borderId="0" xfId="0" applyFont="1" applyAlignment="1">
      <alignment horizontal="left" vertical="top" wrapText="1"/>
    </xf>
    <xf numFmtId="0" fontId="24" fillId="0" borderId="0" xfId="0" applyFont="1" applyAlignment="1">
      <alignment horizontal="left" vertical="top"/>
    </xf>
    <xf numFmtId="0" fontId="31" fillId="7" borderId="1" xfId="0" applyFont="1" applyFill="1" applyBorder="1" applyAlignment="1">
      <alignment horizontal="center" vertical="top"/>
    </xf>
    <xf numFmtId="0" fontId="32" fillId="7" borderId="1" xfId="0" applyFont="1" applyFill="1" applyBorder="1" applyAlignment="1">
      <alignment horizontal="center" vertical="top"/>
    </xf>
    <xf numFmtId="0" fontId="31" fillId="7" borderId="1" xfId="0" applyFont="1" applyFill="1" applyBorder="1" applyAlignment="1">
      <alignment horizontal="center" vertical="top" shrinkToFit="1"/>
    </xf>
    <xf numFmtId="0" fontId="32" fillId="7" borderId="1" xfId="0" applyFont="1" applyFill="1" applyBorder="1" applyAlignment="1">
      <alignment shrinkToFit="1"/>
    </xf>
    <xf numFmtId="0" fontId="33" fillId="7" borderId="1" xfId="0" applyFont="1" applyFill="1" applyBorder="1" applyAlignment="1">
      <alignment horizontal="left"/>
    </xf>
    <xf numFmtId="0" fontId="9" fillId="0" borderId="0" xfId="0" applyFont="1" applyAlignment="1">
      <alignment horizontal="left" vertical="top" wrapText="1"/>
    </xf>
    <xf numFmtId="0" fontId="24" fillId="0" borderId="0" xfId="0" applyFont="1" applyAlignment="1">
      <alignment horizontal="left" vertical="top"/>
    </xf>
    <xf numFmtId="0" fontId="9" fillId="0" borderId="0" xfId="0" applyFont="1" applyAlignment="1">
      <alignment horizontal="left" vertical="top"/>
    </xf>
    <xf numFmtId="0" fontId="16" fillId="0" borderId="1" xfId="0" applyFont="1" applyBorder="1" applyAlignment="1">
      <alignment horizontal="center" vertical="top" wrapText="1"/>
    </xf>
    <xf numFmtId="0" fontId="16" fillId="8" borderId="1" xfId="0" applyFont="1" applyFill="1" applyBorder="1" applyAlignment="1">
      <alignment horizontal="center" vertical="top" wrapText="1"/>
    </xf>
    <xf numFmtId="0" fontId="31" fillId="0" borderId="4" xfId="0" applyFont="1" applyBorder="1"/>
    <xf numFmtId="164" fontId="31" fillId="0" borderId="0" xfId="0" applyNumberFormat="1" applyFont="1" applyAlignment="1">
      <alignment horizontal="center"/>
    </xf>
    <xf numFmtId="164" fontId="32" fillId="0" borderId="6" xfId="0" applyNumberFormat="1" applyFont="1" applyBorder="1"/>
    <xf numFmtId="0" fontId="31" fillId="0" borderId="0" xfId="0" applyFont="1" applyAlignment="1">
      <alignment horizontal="center"/>
    </xf>
    <xf numFmtId="0" fontId="32" fillId="0" borderId="0" xfId="0" applyFont="1" applyAlignment="1">
      <alignment horizontal="center"/>
    </xf>
    <xf numFmtId="164" fontId="32" fillId="0" borderId="0" xfId="0" applyNumberFormat="1" applyFont="1" applyAlignment="1">
      <alignment horizontal="center"/>
    </xf>
    <xf numFmtId="0" fontId="32" fillId="0" borderId="0" xfId="0" applyFont="1" applyFill="1" applyAlignment="1">
      <alignment horizontal="center"/>
    </xf>
    <xf numFmtId="164" fontId="32" fillId="0" borderId="0" xfId="0" applyNumberFormat="1" applyFont="1" applyFill="1" applyAlignment="1">
      <alignment horizontal="center"/>
    </xf>
    <xf numFmtId="0" fontId="31" fillId="8" borderId="0" xfId="0" applyFont="1" applyFill="1" applyAlignment="1">
      <alignment horizontal="center"/>
    </xf>
    <xf numFmtId="164" fontId="31" fillId="0" borderId="7" xfId="0" applyNumberFormat="1" applyFont="1" applyBorder="1" applyAlignment="1">
      <alignment horizontal="center"/>
    </xf>
    <xf numFmtId="0" fontId="35" fillId="9" borderId="0" xfId="0" applyFont="1" applyFill="1"/>
    <xf numFmtId="0" fontId="35" fillId="9" borderId="0" xfId="0" applyFont="1" applyFill="1" applyAlignment="1">
      <alignment horizontal="right"/>
    </xf>
    <xf numFmtId="0" fontId="35" fillId="9" borderId="0" xfId="0" quotePrefix="1" applyFont="1" applyFill="1" applyAlignment="1">
      <alignment wrapText="1"/>
    </xf>
    <xf numFmtId="0" fontId="35" fillId="9" borderId="0" xfId="0" applyFont="1" applyFill="1" applyAlignment="1">
      <alignment horizontal="left"/>
    </xf>
    <xf numFmtId="0" fontId="3" fillId="0" borderId="0" xfId="0" applyFont="1" applyAlignment="1">
      <alignment horizontal="center" vertical="top"/>
    </xf>
    <xf numFmtId="0" fontId="34" fillId="9" borderId="0" xfId="0" applyFont="1" applyFill="1" applyAlignment="1">
      <alignment vertical="top"/>
    </xf>
    <xf numFmtId="0" fontId="34" fillId="9" borderId="0" xfId="0" applyFont="1" applyFill="1" applyAlignment="1">
      <alignment vertical="top" wrapText="1"/>
    </xf>
    <xf numFmtId="0" fontId="34" fillId="9" borderId="0" xfId="0" applyFont="1" applyFill="1" applyAlignment="1">
      <alignment horizontal="center" vertical="top"/>
    </xf>
    <xf numFmtId="0" fontId="3" fillId="0" borderId="0" xfId="0" applyFont="1" applyAlignment="1">
      <alignment horizontal="left" vertical="top"/>
    </xf>
    <xf numFmtId="0" fontId="31" fillId="0" borderId="0" xfId="0" applyFont="1"/>
    <xf numFmtId="0" fontId="36" fillId="9" borderId="0" xfId="0" applyFont="1" applyFill="1" applyAlignment="1">
      <alignment horizontal="center"/>
    </xf>
    <xf numFmtId="0" fontId="31" fillId="0" borderId="8" xfId="0" applyFont="1" applyBorder="1"/>
    <xf numFmtId="0" fontId="16" fillId="0" borderId="6" xfId="0" applyFont="1" applyBorder="1" applyAlignment="1">
      <alignment horizontal="center" vertical="top" wrapText="1"/>
    </xf>
    <xf numFmtId="0" fontId="16" fillId="0" borderId="9" xfId="0" applyFont="1" applyBorder="1" applyAlignment="1">
      <alignment horizontal="center" vertical="top"/>
    </xf>
    <xf numFmtId="0" fontId="16" fillId="8" borderId="9" xfId="0" applyFont="1" applyFill="1" applyBorder="1" applyAlignment="1">
      <alignment horizontal="center" vertical="top" wrapText="1"/>
    </xf>
    <xf numFmtId="0" fontId="16" fillId="0" borderId="9" xfId="0" applyFont="1" applyBorder="1" applyAlignment="1">
      <alignment horizontal="center" vertical="top" wrapText="1"/>
    </xf>
    <xf numFmtId="0" fontId="16" fillId="10" borderId="1" xfId="0" applyFont="1" applyFill="1" applyBorder="1" applyAlignment="1">
      <alignment horizontal="center" vertical="top"/>
    </xf>
    <xf numFmtId="0" fontId="10" fillId="10" borderId="0" xfId="0" applyFont="1" applyFill="1" applyAlignment="1">
      <alignment horizontal="center"/>
    </xf>
    <xf numFmtId="0" fontId="19" fillId="0" borderId="0" xfId="0" applyFont="1" applyAlignment="1">
      <alignment horizontal="center"/>
    </xf>
    <xf numFmtId="0" fontId="19" fillId="0" borderId="0" xfId="0" applyFont="1" applyAlignment="1">
      <alignment horizontal="right"/>
    </xf>
    <xf numFmtId="0" fontId="19" fillId="5" borderId="14" xfId="0" applyFont="1" applyFill="1" applyBorder="1" applyAlignment="1">
      <alignment horizontal="center" wrapText="1"/>
    </xf>
    <xf numFmtId="0" fontId="19" fillId="0" borderId="0" xfId="0" applyFont="1" applyAlignment="1">
      <alignment horizontal="center" wrapText="1"/>
    </xf>
    <xf numFmtId="165" fontId="38" fillId="5" borderId="14" xfId="0" applyNumberFormat="1" applyFont="1" applyFill="1" applyBorder="1" applyAlignment="1">
      <alignment horizontal="center" shrinkToFit="1"/>
    </xf>
    <xf numFmtId="0" fontId="19" fillId="0" borderId="0" xfId="0" applyFont="1" applyAlignment="1">
      <alignment horizontal="left"/>
    </xf>
    <xf numFmtId="0" fontId="34" fillId="0" borderId="0" xfId="0" applyFont="1"/>
    <xf numFmtId="0" fontId="19" fillId="0" borderId="0" xfId="0" applyFont="1"/>
    <xf numFmtId="0" fontId="2" fillId="0" borderId="0" xfId="0" applyFont="1" applyAlignment="1">
      <alignment horizontal="center" vertical="top"/>
    </xf>
    <xf numFmtId="0" fontId="2" fillId="0" borderId="0" xfId="0" applyFont="1" applyAlignment="1">
      <alignment vertical="top"/>
    </xf>
    <xf numFmtId="165" fontId="8" fillId="0" borderId="0" xfId="0" applyNumberFormat="1" applyFont="1" applyAlignment="1">
      <alignment horizontal="right" vertical="center"/>
    </xf>
    <xf numFmtId="0" fontId="2" fillId="0" borderId="0" xfId="0" applyFont="1" applyAlignment="1">
      <alignment horizontal="left" vertical="top"/>
    </xf>
    <xf numFmtId="0" fontId="37" fillId="0" borderId="0" xfId="0" applyFont="1" applyAlignment="1">
      <alignment vertical="top"/>
    </xf>
    <xf numFmtId="0" fontId="32" fillId="10" borderId="2" xfId="0" applyFont="1" applyFill="1" applyBorder="1" applyAlignment="1">
      <alignment horizontal="center" vertical="top"/>
    </xf>
    <xf numFmtId="0" fontId="31" fillId="11" borderId="0" xfId="0" applyFont="1" applyFill="1" applyAlignment="1">
      <alignment horizontal="center"/>
    </xf>
    <xf numFmtId="0" fontId="14" fillId="11" borderId="1" xfId="0" applyFont="1" applyFill="1" applyBorder="1" applyAlignment="1">
      <alignment horizontal="left" vertical="top" wrapText="1"/>
    </xf>
    <xf numFmtId="0" fontId="8" fillId="11" borderId="1" xfId="0" applyFont="1" applyFill="1" applyBorder="1" applyAlignment="1">
      <alignment horizontal="left" vertical="top"/>
    </xf>
    <xf numFmtId="0" fontId="16" fillId="11" borderId="6" xfId="0" applyFont="1" applyFill="1" applyBorder="1" applyAlignment="1">
      <alignment horizontal="center" vertical="top"/>
    </xf>
    <xf numFmtId="0" fontId="9" fillId="11" borderId="1" xfId="0" applyFont="1" applyFill="1" applyBorder="1" applyAlignment="1">
      <alignment horizontal="center" vertical="top" wrapText="1"/>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8" fillId="0" borderId="0" xfId="0" applyFont="1" applyAlignment="1">
      <alignment horizontal="left" vertical="top" wrapText="1"/>
    </xf>
    <xf numFmtId="0" fontId="19" fillId="5" borderId="14" xfId="0" applyFont="1" applyFill="1" applyBorder="1" applyAlignment="1">
      <alignment horizontal="center"/>
    </xf>
    <xf numFmtId="164" fontId="8" fillId="0" borderId="0" xfId="0" applyNumberFormat="1" applyFont="1" applyAlignment="1">
      <alignment horizontal="center" vertical="center" shrinkToFit="1"/>
    </xf>
  </cellXfs>
  <cellStyles count="2">
    <cellStyle name="一般" xfId="0" builtinId="0"/>
    <cellStyle name="超連結" xfId="1" builtinId="8"/>
  </cellStyles>
  <dxfs count="6">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
      <font>
        <strike val="0"/>
        <outline val="0"/>
        <shadow val="0"/>
        <u val="none"/>
        <vertAlign val="baseline"/>
        <sz val="10"/>
        <color theme="1"/>
        <name val="Calibri"/>
      </font>
    </dxf>
  </dxfs>
  <tableStyles count="0" defaultTableStyle="TableStyleMedium2" defaultPivotStyle="PivotStyleLight16"/>
  <colors>
    <mruColors>
      <color rgb="FF99FFCC"/>
      <color rgb="FF0000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ables/table1.xml><?xml version="1.0" encoding="utf-8"?>
<table xmlns="http://schemas.openxmlformats.org/spreadsheetml/2006/main" id="1" name="表格1" displayName="表格1" ref="A2:D7" totalsRowShown="0" headerRowDxfId="5" dataDxfId="4">
  <autoFilter ref="A2:D7"/>
  <tableColumns count="4">
    <tableColumn id="1" name="Version" dataDxfId="3"/>
    <tableColumn id="2" name="Date" dataDxfId="2"/>
    <tableColumn id="3" name="Cell / Font format" dataDxfId="1"/>
    <tableColumn id="4" name="Remark"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dmissions.hkmu.edu.hk/dl/"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dmissions.hkmu.edu.hk/dl/" TargetMode="Externa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31"/>
  <sheetViews>
    <sheetView showZeros="0" tabSelected="1" zoomScale="70" zoomScaleNormal="70" workbookViewId="0">
      <selection activeCell="K39" sqref="K39"/>
    </sheetView>
  </sheetViews>
  <sheetFormatPr defaultColWidth="8.54296875" defaultRowHeight="14.5"/>
  <cols>
    <col min="1" max="1" width="4.54296875" style="6" customWidth="1"/>
    <col min="2" max="3" width="14.453125" style="6" customWidth="1"/>
    <col min="4" max="4" width="43.453125" style="20" customWidth="1"/>
    <col min="5" max="5" width="9.54296875" style="6" customWidth="1"/>
    <col min="6" max="6" width="9.453125" style="6" customWidth="1"/>
    <col min="7" max="21" width="9.54296875" style="6" customWidth="1"/>
    <col min="22" max="22" width="19" style="16" customWidth="1"/>
    <col min="23" max="23" width="17.453125" style="6" customWidth="1"/>
    <col min="24" max="16384" width="8.54296875" style="6"/>
  </cols>
  <sheetData>
    <row r="1" spans="1:22" ht="15.5">
      <c r="B1" s="7" t="str" cm="1">
        <f t="array" ref="B1">CONCATENATE("Planned Course Presentation Schedule (as of ",TEXT(MostUpdated,"dd mmm yyyy"),")")</f>
        <v>Planned Course Presentation Schedule (as of 08 Oct 2025)</v>
      </c>
      <c r="C1" s="7"/>
    </row>
    <row r="2" spans="1:22" ht="15.5">
      <c r="B2" s="7"/>
      <c r="C2" s="7"/>
      <c r="T2" s="88" t="s">
        <v>33</v>
      </c>
      <c r="U2" s="89" t="s">
        <v>34</v>
      </c>
    </row>
    <row r="3" spans="1:22" ht="15.5">
      <c r="B3" s="7" t="s">
        <v>35</v>
      </c>
      <c r="C3" s="7"/>
      <c r="T3" s="90" t="s">
        <v>36</v>
      </c>
      <c r="U3" s="89" t="s">
        <v>37</v>
      </c>
    </row>
    <row r="4" spans="1:22" ht="15.5">
      <c r="B4" s="7" t="s">
        <v>38</v>
      </c>
      <c r="C4" s="7"/>
      <c r="D4" s="23"/>
      <c r="E4" s="24"/>
      <c r="T4" s="91" t="s">
        <v>39</v>
      </c>
      <c r="U4" s="92"/>
    </row>
    <row r="5" spans="1:22" ht="17.25" customHeight="1">
      <c r="B5" s="108"/>
      <c r="C5" s="109" t="s">
        <v>115</v>
      </c>
      <c r="D5" s="110" t="s">
        <v>116</v>
      </c>
      <c r="E5" s="108"/>
      <c r="F5" s="108"/>
      <c r="G5" s="108"/>
      <c r="H5" s="108"/>
      <c r="I5" s="109" t="s">
        <v>117</v>
      </c>
      <c r="J5" s="108" t="s">
        <v>118</v>
      </c>
      <c r="K5" s="108"/>
      <c r="L5" s="109"/>
      <c r="M5" s="108"/>
      <c r="N5" s="108"/>
      <c r="O5" s="108"/>
      <c r="P5" s="108"/>
      <c r="Q5" s="108"/>
      <c r="R5" s="108"/>
      <c r="S5" s="108"/>
      <c r="T5" s="108"/>
      <c r="U5" s="108"/>
      <c r="V5" s="111"/>
    </row>
    <row r="6" spans="1:22" ht="15.5">
      <c r="B6" s="7"/>
      <c r="C6" s="7"/>
      <c r="D6" s="23"/>
      <c r="E6" s="24"/>
    </row>
    <row r="7" spans="1:22" ht="15.5">
      <c r="B7" s="8" t="s">
        <v>40</v>
      </c>
      <c r="C7" s="8"/>
    </row>
    <row r="9" spans="1:22" ht="14.5" customHeight="1">
      <c r="B9" s="146" t="s">
        <v>41</v>
      </c>
      <c r="C9" s="146" t="s">
        <v>2</v>
      </c>
      <c r="D9" s="145" t="s">
        <v>3</v>
      </c>
      <c r="E9" s="146" t="s">
        <v>42</v>
      </c>
      <c r="F9" s="145" t="s">
        <v>43</v>
      </c>
      <c r="G9" s="146" t="s">
        <v>44</v>
      </c>
      <c r="H9" s="146" t="s">
        <v>45</v>
      </c>
      <c r="I9" s="148" t="s">
        <v>46</v>
      </c>
      <c r="J9" s="150" t="s">
        <v>47</v>
      </c>
      <c r="K9" s="146" t="s">
        <v>48</v>
      </c>
      <c r="L9" s="148" t="s">
        <v>49</v>
      </c>
      <c r="M9" s="150" t="s">
        <v>50</v>
      </c>
      <c r="N9" s="146" t="s">
        <v>51</v>
      </c>
      <c r="O9" s="148" t="s">
        <v>52</v>
      </c>
      <c r="P9" s="150" t="s">
        <v>53</v>
      </c>
      <c r="Q9" s="146" t="s">
        <v>54</v>
      </c>
      <c r="R9" s="148" t="s">
        <v>55</v>
      </c>
      <c r="S9" s="150" t="s">
        <v>56</v>
      </c>
      <c r="T9" s="146" t="s">
        <v>57</v>
      </c>
      <c r="U9" s="146" t="s">
        <v>58</v>
      </c>
      <c r="V9" s="146" t="s">
        <v>59</v>
      </c>
    </row>
    <row r="10" spans="1:22" s="10" customFormat="1" ht="35.15" customHeight="1">
      <c r="B10" s="147"/>
      <c r="C10" s="147"/>
      <c r="D10" s="145"/>
      <c r="E10" s="147"/>
      <c r="F10" s="145"/>
      <c r="G10" s="147"/>
      <c r="H10" s="147"/>
      <c r="I10" s="149"/>
      <c r="J10" s="151"/>
      <c r="K10" s="147"/>
      <c r="L10" s="149"/>
      <c r="M10" s="151"/>
      <c r="N10" s="147"/>
      <c r="O10" s="149"/>
      <c r="P10" s="151"/>
      <c r="Q10" s="147"/>
      <c r="R10" s="149"/>
      <c r="S10" s="151"/>
      <c r="T10" s="147"/>
      <c r="U10" s="147"/>
      <c r="V10" s="147"/>
    </row>
    <row r="11" spans="1:22" s="10" customFormat="1" ht="18.649999999999999" customHeight="1">
      <c r="A11" s="72">
        <v>1</v>
      </c>
      <c r="B11" s="27" t="s">
        <v>60</v>
      </c>
      <c r="C11" s="26" t="s">
        <v>13</v>
      </c>
      <c r="D11" s="28" t="s">
        <v>14</v>
      </c>
      <c r="E11" s="29">
        <v>2</v>
      </c>
      <c r="F11" s="29">
        <v>10</v>
      </c>
      <c r="G11" s="31" t="s">
        <v>61</v>
      </c>
      <c r="H11" s="31">
        <v>0</v>
      </c>
      <c r="I11" s="121">
        <v>0</v>
      </c>
      <c r="J11" s="81" t="s">
        <v>61</v>
      </c>
      <c r="K11" s="31">
        <v>0</v>
      </c>
      <c r="L11" s="121">
        <v>0</v>
      </c>
      <c r="M11" s="81" t="s">
        <v>61</v>
      </c>
      <c r="N11" s="31">
        <v>0</v>
      </c>
      <c r="O11" s="121">
        <v>0</v>
      </c>
      <c r="P11" s="81" t="s">
        <v>61</v>
      </c>
      <c r="Q11" s="31">
        <v>0</v>
      </c>
      <c r="R11" s="121">
        <v>0</v>
      </c>
      <c r="S11" s="143" t="s">
        <v>61</v>
      </c>
      <c r="T11" s="31">
        <v>0</v>
      </c>
      <c r="U11" s="124">
        <v>0</v>
      </c>
      <c r="V11" s="144" t="s">
        <v>56</v>
      </c>
    </row>
    <row r="12" spans="1:22" s="10" customFormat="1" ht="18.649999999999999" customHeight="1">
      <c r="A12" s="72">
        <v>2</v>
      </c>
      <c r="B12" s="27" t="s">
        <v>60</v>
      </c>
      <c r="C12" s="26" t="s">
        <v>9</v>
      </c>
      <c r="D12" s="28" t="s">
        <v>10</v>
      </c>
      <c r="E12" s="29">
        <v>1</v>
      </c>
      <c r="F12" s="29">
        <v>5</v>
      </c>
      <c r="G12" s="31" t="s">
        <v>61</v>
      </c>
      <c r="H12" s="31" t="s">
        <v>61</v>
      </c>
      <c r="I12" s="121">
        <v>0</v>
      </c>
      <c r="J12" s="81" t="s">
        <v>61</v>
      </c>
      <c r="K12" s="31" t="s">
        <v>61</v>
      </c>
      <c r="L12" s="121">
        <v>0</v>
      </c>
      <c r="M12" s="81" t="s">
        <v>61</v>
      </c>
      <c r="N12" s="31" t="s">
        <v>61</v>
      </c>
      <c r="O12" s="121">
        <v>0</v>
      </c>
      <c r="P12" s="81" t="s">
        <v>61</v>
      </c>
      <c r="Q12" s="31">
        <v>0</v>
      </c>
      <c r="R12" s="121">
        <v>0</v>
      </c>
      <c r="S12" s="81" t="s">
        <v>61</v>
      </c>
      <c r="T12" s="31">
        <v>0</v>
      </c>
      <c r="U12" s="31">
        <v>0</v>
      </c>
      <c r="V12" s="21" t="s">
        <v>56</v>
      </c>
    </row>
    <row r="13" spans="1:22" s="10" customFormat="1" ht="18.649999999999999" customHeight="1">
      <c r="A13" s="72">
        <v>3</v>
      </c>
      <c r="B13" s="27" t="s">
        <v>60</v>
      </c>
      <c r="C13" s="26" t="s">
        <v>11</v>
      </c>
      <c r="D13" s="28" t="s">
        <v>12</v>
      </c>
      <c r="E13" s="29">
        <v>1</v>
      </c>
      <c r="F13" s="29">
        <v>5</v>
      </c>
      <c r="G13" s="31" t="s">
        <v>61</v>
      </c>
      <c r="H13" s="31">
        <v>0</v>
      </c>
      <c r="I13" s="121">
        <v>0</v>
      </c>
      <c r="J13" s="81" t="s">
        <v>61</v>
      </c>
      <c r="K13" s="31">
        <v>0</v>
      </c>
      <c r="L13" s="121">
        <v>0</v>
      </c>
      <c r="M13" s="81" t="s">
        <v>61</v>
      </c>
      <c r="N13" s="31">
        <v>0</v>
      </c>
      <c r="O13" s="121">
        <v>0</v>
      </c>
      <c r="P13" s="81" t="s">
        <v>61</v>
      </c>
      <c r="Q13" s="31">
        <v>0</v>
      </c>
      <c r="R13" s="121">
        <v>0</v>
      </c>
      <c r="S13" s="81" t="s">
        <v>61</v>
      </c>
      <c r="T13" s="31">
        <v>0</v>
      </c>
      <c r="U13" s="31">
        <v>0</v>
      </c>
      <c r="V13" s="21" t="s">
        <v>56</v>
      </c>
    </row>
    <row r="14" spans="1:22" s="10" customFormat="1" ht="18.649999999999999" customHeight="1">
      <c r="A14" s="72">
        <v>4</v>
      </c>
      <c r="B14" s="27" t="s">
        <v>60</v>
      </c>
      <c r="C14" s="26" t="s">
        <v>15</v>
      </c>
      <c r="D14" s="28" t="s">
        <v>16</v>
      </c>
      <c r="E14" s="29">
        <v>1</v>
      </c>
      <c r="F14" s="29">
        <v>5</v>
      </c>
      <c r="G14" s="31">
        <v>0</v>
      </c>
      <c r="H14" s="31" t="s">
        <v>61</v>
      </c>
      <c r="I14" s="121">
        <v>0</v>
      </c>
      <c r="J14" s="81">
        <v>0</v>
      </c>
      <c r="K14" s="31" t="s">
        <v>61</v>
      </c>
      <c r="L14" s="121">
        <v>0</v>
      </c>
      <c r="M14" s="81">
        <v>0</v>
      </c>
      <c r="N14" s="31" t="s">
        <v>61</v>
      </c>
      <c r="O14" s="121">
        <v>0</v>
      </c>
      <c r="P14" s="81">
        <v>0</v>
      </c>
      <c r="Q14" s="31" t="s">
        <v>61</v>
      </c>
      <c r="R14" s="121">
        <v>0</v>
      </c>
      <c r="S14" s="81">
        <v>0</v>
      </c>
      <c r="T14" s="31">
        <v>0</v>
      </c>
      <c r="U14" s="31">
        <v>0</v>
      </c>
      <c r="V14" s="21" t="s">
        <v>54</v>
      </c>
    </row>
    <row r="15" spans="1:22" s="10" customFormat="1" ht="18.649999999999999" customHeight="1">
      <c r="A15" s="72">
        <v>5</v>
      </c>
      <c r="B15" s="27" t="s">
        <v>60</v>
      </c>
      <c r="C15" s="26" t="s">
        <v>21</v>
      </c>
      <c r="D15" s="28" t="s">
        <v>22</v>
      </c>
      <c r="E15" s="29">
        <v>2</v>
      </c>
      <c r="F15" s="29">
        <v>10</v>
      </c>
      <c r="G15" s="31" t="s">
        <v>61</v>
      </c>
      <c r="H15" s="31">
        <v>0</v>
      </c>
      <c r="I15" s="121">
        <v>0</v>
      </c>
      <c r="J15" s="81" t="s">
        <v>61</v>
      </c>
      <c r="K15" s="31">
        <v>0</v>
      </c>
      <c r="L15" s="121">
        <v>0</v>
      </c>
      <c r="M15" s="81" t="s">
        <v>61</v>
      </c>
      <c r="N15" s="31">
        <v>0</v>
      </c>
      <c r="O15" s="121">
        <v>0</v>
      </c>
      <c r="P15" s="81" t="s">
        <v>61</v>
      </c>
      <c r="Q15" s="31">
        <v>0</v>
      </c>
      <c r="R15" s="121">
        <v>0</v>
      </c>
      <c r="S15" s="81" t="s">
        <v>61</v>
      </c>
      <c r="T15" s="31">
        <v>0</v>
      </c>
      <c r="U15" s="124">
        <v>0</v>
      </c>
      <c r="V15" s="21" t="s">
        <v>56</v>
      </c>
    </row>
    <row r="16" spans="1:22" s="10" customFormat="1" ht="18.649999999999999" customHeight="1">
      <c r="A16" s="72">
        <v>6</v>
      </c>
      <c r="B16" s="27" t="s">
        <v>60</v>
      </c>
      <c r="C16" s="26" t="s">
        <v>17</v>
      </c>
      <c r="D16" s="28" t="s">
        <v>18</v>
      </c>
      <c r="E16" s="29">
        <v>1</v>
      </c>
      <c r="F16" s="29">
        <v>5</v>
      </c>
      <c r="G16" s="81">
        <v>0</v>
      </c>
      <c r="H16" s="81" t="s">
        <v>61</v>
      </c>
      <c r="I16" s="121">
        <v>0</v>
      </c>
      <c r="J16" s="81">
        <v>0</v>
      </c>
      <c r="K16" s="81" t="s">
        <v>61</v>
      </c>
      <c r="L16" s="121">
        <v>0</v>
      </c>
      <c r="M16" s="81">
        <v>0</v>
      </c>
      <c r="N16" s="81" t="s">
        <v>61</v>
      </c>
      <c r="O16" s="121">
        <v>0</v>
      </c>
      <c r="P16" s="81">
        <v>0</v>
      </c>
      <c r="Q16" s="81" t="s">
        <v>61</v>
      </c>
      <c r="R16" s="121">
        <v>0</v>
      </c>
      <c r="S16" s="81">
        <v>0</v>
      </c>
      <c r="T16" s="81" t="s">
        <v>61</v>
      </c>
      <c r="U16" s="81">
        <v>0</v>
      </c>
      <c r="V16" s="21" t="s">
        <v>57</v>
      </c>
    </row>
    <row r="17" spans="1:22" s="10" customFormat="1" ht="18.649999999999999" customHeight="1">
      <c r="A17" s="72">
        <v>7</v>
      </c>
      <c r="B17" s="27" t="s">
        <v>60</v>
      </c>
      <c r="C17" s="26" t="s">
        <v>23</v>
      </c>
      <c r="D17" s="28" t="s">
        <v>24</v>
      </c>
      <c r="E17" s="29">
        <v>1</v>
      </c>
      <c r="F17" s="29">
        <v>5</v>
      </c>
      <c r="G17" s="81" t="s">
        <v>61</v>
      </c>
      <c r="H17" s="81">
        <v>0</v>
      </c>
      <c r="I17" s="121">
        <v>0</v>
      </c>
      <c r="J17" s="81" t="s">
        <v>61</v>
      </c>
      <c r="K17" s="81">
        <v>0</v>
      </c>
      <c r="L17" s="121">
        <v>0</v>
      </c>
      <c r="M17" s="81" t="s">
        <v>61</v>
      </c>
      <c r="N17" s="81">
        <v>0</v>
      </c>
      <c r="O17" s="121">
        <v>0</v>
      </c>
      <c r="P17" s="81" t="s">
        <v>61</v>
      </c>
      <c r="Q17" s="81">
        <v>0</v>
      </c>
      <c r="R17" s="121">
        <v>0</v>
      </c>
      <c r="S17" s="81" t="s">
        <v>61</v>
      </c>
      <c r="T17" s="81">
        <v>0</v>
      </c>
      <c r="U17" s="81">
        <v>0</v>
      </c>
      <c r="V17" s="21" t="s">
        <v>56</v>
      </c>
    </row>
    <row r="18" spans="1:22" s="10" customFormat="1" ht="18.649999999999999" customHeight="1">
      <c r="A18" s="72">
        <v>8</v>
      </c>
      <c r="B18" s="27" t="s">
        <v>60</v>
      </c>
      <c r="C18" s="26" t="s">
        <v>25</v>
      </c>
      <c r="D18" s="28" t="s">
        <v>26</v>
      </c>
      <c r="E18" s="29">
        <v>1</v>
      </c>
      <c r="F18" s="29">
        <v>5</v>
      </c>
      <c r="G18" s="96">
        <v>0</v>
      </c>
      <c r="H18" s="96" t="s">
        <v>61</v>
      </c>
      <c r="I18" s="122" t="s">
        <v>61</v>
      </c>
      <c r="J18" s="120" t="s">
        <v>61</v>
      </c>
      <c r="K18" s="97" t="s">
        <v>61</v>
      </c>
      <c r="L18" s="122" t="s">
        <v>61</v>
      </c>
      <c r="M18" s="120" t="s">
        <v>61</v>
      </c>
      <c r="N18" s="96">
        <v>0</v>
      </c>
      <c r="O18" s="122" t="s">
        <v>61</v>
      </c>
      <c r="P18" s="120" t="s">
        <v>61</v>
      </c>
      <c r="Q18" s="96">
        <v>0</v>
      </c>
      <c r="R18" s="123">
        <v>0</v>
      </c>
      <c r="S18" s="143" t="s">
        <v>61</v>
      </c>
      <c r="T18" s="96">
        <v>0</v>
      </c>
      <c r="U18" s="96">
        <v>0</v>
      </c>
      <c r="V18" s="144" t="s">
        <v>56</v>
      </c>
    </row>
    <row r="19" spans="1:22" s="10" customFormat="1" ht="18.649999999999999" customHeight="1">
      <c r="A19" s="72">
        <v>9</v>
      </c>
      <c r="B19" s="27" t="s">
        <v>60</v>
      </c>
      <c r="C19" s="26" t="s">
        <v>27</v>
      </c>
      <c r="D19" s="28" t="s">
        <v>28</v>
      </c>
      <c r="E19" s="29">
        <v>1</v>
      </c>
      <c r="F19" s="29">
        <v>5</v>
      </c>
      <c r="G19" s="31" t="s">
        <v>61</v>
      </c>
      <c r="H19" s="31" t="s">
        <v>61</v>
      </c>
      <c r="I19" s="121">
        <v>0</v>
      </c>
      <c r="J19" s="81" t="s">
        <v>61</v>
      </c>
      <c r="K19" s="31" t="s">
        <v>61</v>
      </c>
      <c r="L19" s="121">
        <v>0</v>
      </c>
      <c r="M19" s="81" t="s">
        <v>61</v>
      </c>
      <c r="N19" s="31" t="s">
        <v>61</v>
      </c>
      <c r="O19" s="121">
        <v>0</v>
      </c>
      <c r="P19" s="81" t="s">
        <v>61</v>
      </c>
      <c r="Q19" s="31">
        <v>0</v>
      </c>
      <c r="R19" s="121">
        <v>0</v>
      </c>
      <c r="S19" s="81" t="s">
        <v>61</v>
      </c>
      <c r="T19" s="31">
        <v>0</v>
      </c>
      <c r="U19" s="31">
        <v>0</v>
      </c>
      <c r="V19" s="21" t="s">
        <v>56</v>
      </c>
    </row>
    <row r="20" spans="1:22" s="10" customFormat="1" ht="18.649999999999999" customHeight="1">
      <c r="A20" s="72">
        <v>10</v>
      </c>
      <c r="B20" s="27" t="s">
        <v>60</v>
      </c>
      <c r="C20" s="26" t="s">
        <v>29</v>
      </c>
      <c r="D20" s="28" t="s">
        <v>30</v>
      </c>
      <c r="E20" s="29">
        <v>1</v>
      </c>
      <c r="F20" s="29">
        <v>5</v>
      </c>
      <c r="G20" s="31" t="s">
        <v>61</v>
      </c>
      <c r="H20" s="31" t="s">
        <v>61</v>
      </c>
      <c r="I20" s="121">
        <v>0</v>
      </c>
      <c r="J20" s="81" t="s">
        <v>61</v>
      </c>
      <c r="K20" s="31" t="s">
        <v>61</v>
      </c>
      <c r="L20" s="121">
        <v>0</v>
      </c>
      <c r="M20" s="81" t="s">
        <v>61</v>
      </c>
      <c r="N20" s="31" t="s">
        <v>61</v>
      </c>
      <c r="O20" s="121">
        <v>0</v>
      </c>
      <c r="P20" s="81">
        <v>0</v>
      </c>
      <c r="Q20" s="31" t="s">
        <v>61</v>
      </c>
      <c r="R20" s="121">
        <v>0</v>
      </c>
      <c r="S20" s="81">
        <v>0</v>
      </c>
      <c r="T20" s="31" t="s">
        <v>61</v>
      </c>
      <c r="U20" s="31">
        <v>0</v>
      </c>
      <c r="V20" s="21" t="s">
        <v>57</v>
      </c>
    </row>
    <row r="21" spans="1:22" s="10" customFormat="1" ht="18.649999999999999" customHeight="1">
      <c r="A21" s="72">
        <v>11</v>
      </c>
      <c r="B21" s="27" t="s">
        <v>60</v>
      </c>
      <c r="C21" s="26" t="s">
        <v>62</v>
      </c>
      <c r="D21" s="28" t="s">
        <v>63</v>
      </c>
      <c r="E21" s="29">
        <v>1</v>
      </c>
      <c r="F21" s="29">
        <v>5</v>
      </c>
      <c r="G21" s="31" t="s">
        <v>61</v>
      </c>
      <c r="H21" s="31" t="s">
        <v>61</v>
      </c>
      <c r="I21" s="121">
        <v>0</v>
      </c>
      <c r="J21" s="81" t="s">
        <v>61</v>
      </c>
      <c r="K21" s="31" t="s">
        <v>61</v>
      </c>
      <c r="L21" s="121">
        <v>0</v>
      </c>
      <c r="M21" s="81" t="s">
        <v>61</v>
      </c>
      <c r="N21" s="31" t="s">
        <v>61</v>
      </c>
      <c r="O21" s="121">
        <v>0</v>
      </c>
      <c r="P21" s="81" t="s">
        <v>61</v>
      </c>
      <c r="Q21" s="31" t="s">
        <v>61</v>
      </c>
      <c r="R21" s="121">
        <v>0</v>
      </c>
      <c r="S21" s="81" t="s">
        <v>61</v>
      </c>
      <c r="T21" s="31" t="s">
        <v>61</v>
      </c>
      <c r="U21" s="31">
        <v>0</v>
      </c>
      <c r="V21" s="21" t="s">
        <v>57</v>
      </c>
    </row>
    <row r="22" spans="1:22" s="10" customFormat="1" ht="18.649999999999999" customHeight="1">
      <c r="A22" s="72">
        <v>12</v>
      </c>
      <c r="B22" s="27" t="s">
        <v>60</v>
      </c>
      <c r="C22" s="26" t="s">
        <v>19</v>
      </c>
      <c r="D22" s="28" t="s">
        <v>20</v>
      </c>
      <c r="E22" s="29">
        <v>1</v>
      </c>
      <c r="F22" s="29">
        <v>5</v>
      </c>
      <c r="G22" s="31" t="s">
        <v>61</v>
      </c>
      <c r="H22" s="31">
        <v>0</v>
      </c>
      <c r="I22" s="121" t="s">
        <v>61</v>
      </c>
      <c r="J22" s="81" t="s">
        <v>61</v>
      </c>
      <c r="K22" s="31">
        <v>0</v>
      </c>
      <c r="L22" s="121" t="s">
        <v>61</v>
      </c>
      <c r="M22" s="81">
        <v>0</v>
      </c>
      <c r="N22" s="31">
        <v>0</v>
      </c>
      <c r="O22" s="121" t="s">
        <v>61</v>
      </c>
      <c r="P22" s="81">
        <v>0</v>
      </c>
      <c r="Q22" s="31">
        <v>0</v>
      </c>
      <c r="R22" s="121" t="s">
        <v>61</v>
      </c>
      <c r="S22" s="81">
        <v>0</v>
      </c>
      <c r="T22" s="31">
        <v>0</v>
      </c>
      <c r="U22" s="31">
        <v>0</v>
      </c>
      <c r="V22" s="21" t="s">
        <v>55</v>
      </c>
    </row>
    <row r="23" spans="1:22" s="10" customFormat="1" ht="18.649999999999999" customHeight="1">
      <c r="A23" s="72">
        <v>13</v>
      </c>
      <c r="B23" s="27" t="s">
        <v>64</v>
      </c>
      <c r="C23" s="26" t="s">
        <v>31</v>
      </c>
      <c r="D23" s="28" t="s">
        <v>32</v>
      </c>
      <c r="E23" s="29">
        <v>1</v>
      </c>
      <c r="F23" s="29">
        <v>5</v>
      </c>
      <c r="G23" s="31" t="s">
        <v>61</v>
      </c>
      <c r="H23" s="31">
        <v>0</v>
      </c>
      <c r="I23" s="121">
        <v>0</v>
      </c>
      <c r="J23" s="81" t="s">
        <v>61</v>
      </c>
      <c r="K23" s="31">
        <v>0</v>
      </c>
      <c r="L23" s="121">
        <v>0</v>
      </c>
      <c r="M23" s="81" t="s">
        <v>61</v>
      </c>
      <c r="N23" s="31">
        <v>0</v>
      </c>
      <c r="O23" s="121">
        <v>0</v>
      </c>
      <c r="P23" s="81" t="s">
        <v>61</v>
      </c>
      <c r="Q23" s="31">
        <v>0</v>
      </c>
      <c r="R23" s="121">
        <v>0</v>
      </c>
      <c r="S23" s="81" t="s">
        <v>61</v>
      </c>
      <c r="T23" s="31">
        <v>0</v>
      </c>
      <c r="U23" s="31">
        <v>0</v>
      </c>
      <c r="V23" s="21" t="s">
        <v>56</v>
      </c>
    </row>
    <row r="24" spans="1:22" s="10" customFormat="1" ht="18.649999999999999" customHeight="1">
      <c r="A24" s="72">
        <v>14</v>
      </c>
      <c r="B24" s="27" t="s">
        <v>64</v>
      </c>
      <c r="C24" s="26" t="s">
        <v>65</v>
      </c>
      <c r="D24" s="28" t="s">
        <v>66</v>
      </c>
      <c r="E24" s="29">
        <v>2</v>
      </c>
      <c r="F24" s="29">
        <v>10</v>
      </c>
      <c r="G24" s="31" t="s">
        <v>61</v>
      </c>
      <c r="H24" s="31">
        <v>0</v>
      </c>
      <c r="I24" s="121">
        <v>0</v>
      </c>
      <c r="J24" s="81" t="s">
        <v>61</v>
      </c>
      <c r="K24" s="31">
        <v>0</v>
      </c>
      <c r="L24" s="121">
        <v>0</v>
      </c>
      <c r="M24" s="81" t="s">
        <v>61</v>
      </c>
      <c r="N24" s="31">
        <v>0</v>
      </c>
      <c r="O24" s="121">
        <v>0</v>
      </c>
      <c r="P24" s="81" t="s">
        <v>61</v>
      </c>
      <c r="Q24" s="31">
        <v>0</v>
      </c>
      <c r="R24" s="121">
        <v>0</v>
      </c>
      <c r="S24" s="81" t="s">
        <v>61</v>
      </c>
      <c r="T24" s="31">
        <v>0</v>
      </c>
      <c r="U24" s="124">
        <v>0</v>
      </c>
      <c r="V24" s="21" t="s">
        <v>56</v>
      </c>
    </row>
    <row r="25" spans="1:22" s="10" customFormat="1" ht="18.649999999999999" customHeight="1">
      <c r="A25" s="72">
        <v>15</v>
      </c>
      <c r="B25" s="27" t="s">
        <v>64</v>
      </c>
      <c r="C25" s="26" t="s">
        <v>67</v>
      </c>
      <c r="D25" s="28" t="s">
        <v>68</v>
      </c>
      <c r="E25" s="29">
        <v>2</v>
      </c>
      <c r="F25" s="29">
        <v>10</v>
      </c>
      <c r="G25" s="31" t="s">
        <v>61</v>
      </c>
      <c r="H25" s="31">
        <v>0</v>
      </c>
      <c r="I25" s="121">
        <v>0</v>
      </c>
      <c r="J25" s="81" t="s">
        <v>61</v>
      </c>
      <c r="K25" s="31">
        <v>0</v>
      </c>
      <c r="L25" s="121">
        <v>0</v>
      </c>
      <c r="M25" s="81" t="s">
        <v>61</v>
      </c>
      <c r="N25" s="31">
        <v>0</v>
      </c>
      <c r="O25" s="121">
        <v>0</v>
      </c>
      <c r="P25" s="81" t="s">
        <v>61</v>
      </c>
      <c r="Q25" s="31">
        <v>0</v>
      </c>
      <c r="R25" s="121">
        <v>0</v>
      </c>
      <c r="S25" s="81" t="s">
        <v>61</v>
      </c>
      <c r="T25" s="31">
        <v>0</v>
      </c>
      <c r="U25" s="124">
        <v>0</v>
      </c>
      <c r="V25" s="21" t="s">
        <v>56</v>
      </c>
    </row>
    <row r="26" spans="1:22" s="10" customFormat="1" ht="18.649999999999999" customHeight="1">
      <c r="A26" s="72">
        <v>16</v>
      </c>
      <c r="B26" s="27" t="s">
        <v>64</v>
      </c>
      <c r="C26" s="26" t="s">
        <v>69</v>
      </c>
      <c r="D26" s="28" t="s">
        <v>70</v>
      </c>
      <c r="E26" s="29">
        <v>2</v>
      </c>
      <c r="F26" s="29">
        <v>10</v>
      </c>
      <c r="G26" s="31" t="s">
        <v>61</v>
      </c>
      <c r="H26" s="31">
        <v>0</v>
      </c>
      <c r="I26" s="121">
        <v>0</v>
      </c>
      <c r="J26" s="81" t="s">
        <v>61</v>
      </c>
      <c r="K26" s="31">
        <v>0</v>
      </c>
      <c r="L26" s="121">
        <v>0</v>
      </c>
      <c r="M26" s="81" t="s">
        <v>61</v>
      </c>
      <c r="N26" s="31">
        <v>0</v>
      </c>
      <c r="O26" s="121">
        <v>0</v>
      </c>
      <c r="P26" s="81" t="s">
        <v>61</v>
      </c>
      <c r="Q26" s="31">
        <v>0</v>
      </c>
      <c r="R26" s="121">
        <v>0</v>
      </c>
      <c r="S26" s="81" t="s">
        <v>61</v>
      </c>
      <c r="T26" s="31">
        <v>0</v>
      </c>
      <c r="U26" s="124">
        <v>0</v>
      </c>
      <c r="V26" s="21" t="s">
        <v>56</v>
      </c>
    </row>
    <row r="29" spans="1:22" ht="15.5">
      <c r="B29" s="9" t="s">
        <v>71</v>
      </c>
    </row>
    <row r="30" spans="1:22" ht="15.5">
      <c r="B30" s="9" t="s">
        <v>72</v>
      </c>
    </row>
    <row r="31" spans="1:22" ht="15.5">
      <c r="B31" s="125"/>
      <c r="C31" s="9" t="str" cm="1">
        <f t="array" ref="C31">CONCATENATE("Course cannot be completed by ",CompleteBy)</f>
        <v>Course cannot be completed by 2027 Summer Term</v>
      </c>
    </row>
  </sheetData>
  <sortState ref="B11:V22">
    <sortCondition ref="C11:C22"/>
  </sortState>
  <mergeCells count="21">
    <mergeCell ref="S9:S10"/>
    <mergeCell ref="T9:T10"/>
    <mergeCell ref="U9:U10"/>
    <mergeCell ref="V9:V10"/>
    <mergeCell ref="N9:N10"/>
    <mergeCell ref="O9:O10"/>
    <mergeCell ref="P9:P10"/>
    <mergeCell ref="Q9:Q10"/>
    <mergeCell ref="R9:R10"/>
    <mergeCell ref="I9:I10"/>
    <mergeCell ref="J9:J10"/>
    <mergeCell ref="K9:K10"/>
    <mergeCell ref="L9:L10"/>
    <mergeCell ref="M9:M10"/>
    <mergeCell ref="F9:F10"/>
    <mergeCell ref="H9:H10"/>
    <mergeCell ref="C9:C10"/>
    <mergeCell ref="E9:E10"/>
    <mergeCell ref="B9:B10"/>
    <mergeCell ref="D9:D10"/>
    <mergeCell ref="G9:G10"/>
  </mergeCells>
  <phoneticPr fontId="7" type="noConversion"/>
  <pageMargins left="0.7" right="0.7" top="0.75" bottom="0.75" header="0.3" footer="0.3"/>
  <pageSetup paperSize="9" scale="6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3"/>
  <sheetViews>
    <sheetView zoomScale="70" zoomScaleNormal="70" workbookViewId="0">
      <selection activeCell="D10" activeCellId="2" sqref="C17 D17 D10"/>
    </sheetView>
  </sheetViews>
  <sheetFormatPr defaultColWidth="8.54296875" defaultRowHeight="15.5"/>
  <cols>
    <col min="1" max="1" width="8.54296875" style="32"/>
    <col min="2" max="2" width="28" style="17" customWidth="1"/>
    <col min="3" max="3" width="12" style="17" customWidth="1"/>
    <col min="4" max="4" width="17" style="54" customWidth="1"/>
    <col min="5" max="5" width="13.81640625" style="17" customWidth="1"/>
    <col min="6" max="6" width="55.453125" style="55" customWidth="1"/>
    <col min="7" max="8" width="11.54296875" style="32" customWidth="1"/>
    <col min="9" max="9" width="5.54296875" style="56" hidden="1" customWidth="1"/>
    <col min="10" max="11" width="8.54296875" style="54" hidden="1" customWidth="1"/>
    <col min="12" max="16384" width="8.54296875" style="17"/>
  </cols>
  <sheetData>
    <row r="1" spans="1:11" s="133" customFormat="1">
      <c r="A1" s="126"/>
      <c r="B1" s="127" t="s">
        <v>122</v>
      </c>
      <c r="C1" s="153"/>
      <c r="D1" s="153"/>
      <c r="E1" s="127" t="s">
        <v>123</v>
      </c>
      <c r="F1" s="128"/>
      <c r="G1" s="129" t="s">
        <v>124</v>
      </c>
      <c r="H1" s="130"/>
      <c r="I1" s="131"/>
      <c r="J1" s="132"/>
      <c r="K1" s="132"/>
    </row>
    <row r="2" spans="1:11" s="135" customFormat="1">
      <c r="A2" s="134"/>
      <c r="F2" s="136" t="s">
        <v>125</v>
      </c>
      <c r="G2" s="154">
        <f>MostUpdated</f>
        <v>45938</v>
      </c>
      <c r="H2" s="154"/>
      <c r="I2" s="137"/>
      <c r="J2" s="138"/>
      <c r="K2" s="138"/>
    </row>
    <row r="3" spans="1:11" s="56" customFormat="1" ht="16.399999999999999" customHeight="1">
      <c r="A3" s="32"/>
      <c r="B3" s="11" t="s">
        <v>73</v>
      </c>
      <c r="C3" s="17"/>
      <c r="D3" s="54"/>
      <c r="E3" s="17"/>
      <c r="F3" s="55"/>
      <c r="G3" s="32"/>
      <c r="H3" s="32"/>
      <c r="J3" s="77"/>
      <c r="K3" s="77"/>
    </row>
    <row r="4" spans="1:11" s="116" customFormat="1" ht="16.399999999999999" customHeight="1">
      <c r="A4" s="112"/>
      <c r="B4" s="113" t="s">
        <v>119</v>
      </c>
      <c r="C4" s="113"/>
      <c r="D4" s="113"/>
      <c r="E4" s="113"/>
      <c r="F4" s="114"/>
      <c r="G4" s="115"/>
      <c r="H4" s="115"/>
    </row>
    <row r="5" spans="1:11" s="56" customFormat="1" ht="19.5" customHeight="1">
      <c r="A5" s="32"/>
      <c r="B5" s="11"/>
      <c r="C5" s="17"/>
      <c r="D5" s="54"/>
      <c r="E5" s="17"/>
      <c r="F5" s="55"/>
      <c r="G5" s="85" t="s">
        <v>33</v>
      </c>
      <c r="H5" s="48" t="s">
        <v>34</v>
      </c>
      <c r="J5" s="77"/>
      <c r="K5" s="77"/>
    </row>
    <row r="6" spans="1:11" s="56" customFormat="1" ht="18" customHeight="1">
      <c r="A6" s="32"/>
      <c r="B6" s="17" t="s">
        <v>74</v>
      </c>
      <c r="C6" s="17"/>
      <c r="D6" s="54"/>
      <c r="E6" s="17"/>
      <c r="F6" s="55"/>
      <c r="G6" s="85" t="s">
        <v>36</v>
      </c>
      <c r="H6" s="48" t="s">
        <v>37</v>
      </c>
      <c r="J6" s="77"/>
      <c r="K6" s="77"/>
    </row>
    <row r="7" spans="1:11" s="56" customFormat="1" ht="10.4" customHeight="1">
      <c r="A7" s="32"/>
      <c r="B7" s="11"/>
      <c r="C7" s="17"/>
      <c r="D7" s="54"/>
      <c r="E7" s="17"/>
      <c r="F7" s="55"/>
      <c r="G7" s="32"/>
      <c r="H7" s="32"/>
      <c r="J7" s="77"/>
      <c r="K7" s="77"/>
    </row>
    <row r="8" spans="1:11" s="56" customFormat="1" ht="108.5">
      <c r="A8" s="32"/>
      <c r="B8" s="62" t="s">
        <v>75</v>
      </c>
      <c r="C8" s="18" t="s">
        <v>76</v>
      </c>
      <c r="D8" s="18" t="s">
        <v>77</v>
      </c>
      <c r="E8" s="19" t="s">
        <v>2</v>
      </c>
      <c r="F8" s="19" t="s">
        <v>3</v>
      </c>
      <c r="G8" s="19" t="s">
        <v>4</v>
      </c>
      <c r="H8" s="19" t="s">
        <v>5</v>
      </c>
      <c r="J8" s="77"/>
      <c r="K8" s="77"/>
    </row>
    <row r="9" spans="1:11" s="56" customFormat="1" ht="20.149999999999999" customHeight="1">
      <c r="A9" s="32"/>
      <c r="B9" s="38" t="s">
        <v>78</v>
      </c>
      <c r="C9" s="13"/>
      <c r="D9" s="13"/>
      <c r="E9" s="14"/>
      <c r="F9" s="14"/>
      <c r="G9" s="14"/>
      <c r="H9" s="30"/>
      <c r="J9" s="77"/>
      <c r="K9" s="77"/>
    </row>
    <row r="10" spans="1:11" s="56" customFormat="1" ht="21" customHeight="1">
      <c r="A10" s="32">
        <v>1</v>
      </c>
      <c r="B10" s="33"/>
      <c r="C10" s="34" t="s">
        <v>79</v>
      </c>
      <c r="D10" s="142" t="s">
        <v>56</v>
      </c>
      <c r="E10" s="35" t="s">
        <v>13</v>
      </c>
      <c r="F10" s="36" t="s">
        <v>14</v>
      </c>
      <c r="G10" s="37">
        <v>2</v>
      </c>
      <c r="H10" s="37">
        <v>10</v>
      </c>
      <c r="J10" s="78">
        <f>IF(H10="","",IF(B10&lt;&gt;"",H10,0))</f>
        <v>0</v>
      </c>
      <c r="K10" s="78">
        <f>IF(J9="",J10,IF(J10="","",K9+J10))</f>
        <v>0</v>
      </c>
    </row>
    <row r="11" spans="1:11" s="56" customFormat="1" ht="21" customHeight="1">
      <c r="A11" s="32">
        <v>2</v>
      </c>
      <c r="B11" s="33"/>
      <c r="C11" s="34" t="s">
        <v>80</v>
      </c>
      <c r="D11" s="34" t="s">
        <v>56</v>
      </c>
      <c r="E11" s="35" t="s">
        <v>9</v>
      </c>
      <c r="F11" s="36" t="s">
        <v>10</v>
      </c>
      <c r="G11" s="37">
        <v>1</v>
      </c>
      <c r="H11" s="37">
        <v>5</v>
      </c>
      <c r="J11" s="78">
        <f t="shared" ref="J11:J32" si="0">IF(H11="","",IF(B11&lt;&gt;"",H11,0))</f>
        <v>0</v>
      </c>
      <c r="K11" s="78">
        <f t="shared" ref="K11:K32" si="1">IF(J10="",J11,IF(J11="","",K10+J11))</f>
        <v>0</v>
      </c>
    </row>
    <row r="12" spans="1:11" s="56" customFormat="1" ht="21" customHeight="1">
      <c r="A12" s="32">
        <v>3</v>
      </c>
      <c r="B12" s="33"/>
      <c r="C12" s="34" t="s">
        <v>79</v>
      </c>
      <c r="D12" s="34" t="s">
        <v>56</v>
      </c>
      <c r="E12" s="35" t="s">
        <v>11</v>
      </c>
      <c r="F12" s="36" t="s">
        <v>12</v>
      </c>
      <c r="G12" s="37">
        <v>1</v>
      </c>
      <c r="H12" s="37">
        <v>5</v>
      </c>
      <c r="J12" s="78">
        <f t="shared" si="0"/>
        <v>0</v>
      </c>
      <c r="K12" s="78">
        <f t="shared" si="1"/>
        <v>0</v>
      </c>
    </row>
    <row r="13" spans="1:11" s="56" customFormat="1" ht="21" customHeight="1">
      <c r="A13" s="32">
        <v>4</v>
      </c>
      <c r="B13" s="33"/>
      <c r="C13" s="34" t="s">
        <v>81</v>
      </c>
      <c r="D13" s="34" t="s">
        <v>54</v>
      </c>
      <c r="E13" s="35" t="s">
        <v>15</v>
      </c>
      <c r="F13" s="36" t="s">
        <v>16</v>
      </c>
      <c r="G13" s="37">
        <v>1</v>
      </c>
      <c r="H13" s="37">
        <v>5</v>
      </c>
      <c r="J13" s="78">
        <f t="shared" si="0"/>
        <v>0</v>
      </c>
      <c r="K13" s="78">
        <f t="shared" si="1"/>
        <v>0</v>
      </c>
    </row>
    <row r="14" spans="1:11" s="56" customFormat="1" ht="21" customHeight="1">
      <c r="A14" s="32">
        <v>5</v>
      </c>
      <c r="B14" s="33"/>
      <c r="C14" s="34" t="s">
        <v>79</v>
      </c>
      <c r="D14" s="34" t="s">
        <v>56</v>
      </c>
      <c r="E14" s="35" t="s">
        <v>21</v>
      </c>
      <c r="F14" s="36" t="s">
        <v>22</v>
      </c>
      <c r="G14" s="37">
        <v>2</v>
      </c>
      <c r="H14" s="37">
        <v>10</v>
      </c>
      <c r="J14" s="78">
        <f t="shared" si="0"/>
        <v>0</v>
      </c>
      <c r="K14" s="78">
        <f t="shared" si="1"/>
        <v>0</v>
      </c>
    </row>
    <row r="15" spans="1:11" s="56" customFormat="1" ht="21" customHeight="1">
      <c r="A15" s="32">
        <v>6</v>
      </c>
      <c r="B15" s="33"/>
      <c r="C15" s="34" t="s">
        <v>81</v>
      </c>
      <c r="D15" s="34" t="s">
        <v>57</v>
      </c>
      <c r="E15" s="35" t="s">
        <v>17</v>
      </c>
      <c r="F15" s="36" t="s">
        <v>18</v>
      </c>
      <c r="G15" s="37">
        <v>1</v>
      </c>
      <c r="H15" s="37">
        <v>5</v>
      </c>
      <c r="J15" s="78">
        <f t="shared" si="0"/>
        <v>0</v>
      </c>
      <c r="K15" s="78">
        <f t="shared" si="1"/>
        <v>0</v>
      </c>
    </row>
    <row r="16" spans="1:11" s="56" customFormat="1" ht="21" customHeight="1">
      <c r="A16" s="32">
        <v>7</v>
      </c>
      <c r="B16" s="33"/>
      <c r="C16" s="34" t="s">
        <v>79</v>
      </c>
      <c r="D16" s="34" t="s">
        <v>56</v>
      </c>
      <c r="E16" s="35" t="s">
        <v>23</v>
      </c>
      <c r="F16" s="36" t="s">
        <v>24</v>
      </c>
      <c r="G16" s="37">
        <v>1</v>
      </c>
      <c r="H16" s="37">
        <v>5</v>
      </c>
      <c r="J16" s="78">
        <f t="shared" si="0"/>
        <v>0</v>
      </c>
      <c r="K16" s="78">
        <f t="shared" si="1"/>
        <v>0</v>
      </c>
    </row>
    <row r="17" spans="1:11" s="56" customFormat="1" ht="31">
      <c r="A17" s="32">
        <v>8</v>
      </c>
      <c r="B17" s="33"/>
      <c r="C17" s="141" t="s">
        <v>126</v>
      </c>
      <c r="D17" s="142" t="s">
        <v>56</v>
      </c>
      <c r="E17" s="35" t="s">
        <v>25</v>
      </c>
      <c r="F17" s="36" t="s">
        <v>26</v>
      </c>
      <c r="G17" s="37">
        <v>1</v>
      </c>
      <c r="H17" s="37">
        <v>5</v>
      </c>
      <c r="J17" s="78">
        <f t="shared" si="0"/>
        <v>0</v>
      </c>
      <c r="K17" s="78">
        <f t="shared" si="1"/>
        <v>0</v>
      </c>
    </row>
    <row r="18" spans="1:11" s="56" customFormat="1" ht="21" customHeight="1">
      <c r="A18" s="32">
        <v>9</v>
      </c>
      <c r="B18" s="33"/>
      <c r="C18" s="34" t="s">
        <v>80</v>
      </c>
      <c r="D18" s="34" t="s">
        <v>56</v>
      </c>
      <c r="E18" s="35" t="s">
        <v>27</v>
      </c>
      <c r="F18" s="36" t="s">
        <v>28</v>
      </c>
      <c r="G18" s="37">
        <v>1</v>
      </c>
      <c r="H18" s="37">
        <v>5</v>
      </c>
      <c r="J18" s="78">
        <f t="shared" si="0"/>
        <v>0</v>
      </c>
      <c r="K18" s="78">
        <f t="shared" si="1"/>
        <v>0</v>
      </c>
    </row>
    <row r="19" spans="1:11" s="56" customFormat="1" ht="21" customHeight="1">
      <c r="A19" s="32">
        <v>10</v>
      </c>
      <c r="B19" s="33"/>
      <c r="C19" s="34" t="s">
        <v>82</v>
      </c>
      <c r="D19" s="34" t="s">
        <v>57</v>
      </c>
      <c r="E19" s="35" t="s">
        <v>29</v>
      </c>
      <c r="F19" s="36" t="s">
        <v>30</v>
      </c>
      <c r="G19" s="37">
        <v>1</v>
      </c>
      <c r="H19" s="37">
        <v>5</v>
      </c>
      <c r="J19" s="78">
        <f t="shared" si="0"/>
        <v>0</v>
      </c>
      <c r="K19" s="78">
        <f t="shared" si="1"/>
        <v>0</v>
      </c>
    </row>
    <row r="20" spans="1:11" ht="21" customHeight="1">
      <c r="A20" s="32">
        <v>11</v>
      </c>
      <c r="B20" s="33"/>
      <c r="C20" s="34" t="s">
        <v>83</v>
      </c>
      <c r="D20" s="34" t="s">
        <v>57</v>
      </c>
      <c r="E20" s="35" t="s">
        <v>84</v>
      </c>
      <c r="F20" s="36" t="s">
        <v>63</v>
      </c>
      <c r="G20" s="37">
        <v>1</v>
      </c>
      <c r="H20" s="37">
        <v>5</v>
      </c>
      <c r="I20" s="57"/>
      <c r="J20" s="78">
        <f t="shared" si="0"/>
        <v>0</v>
      </c>
      <c r="K20" s="78">
        <f t="shared" si="1"/>
        <v>0</v>
      </c>
    </row>
    <row r="21" spans="1:11" ht="21" customHeight="1">
      <c r="A21" s="32">
        <v>12</v>
      </c>
      <c r="B21" s="33"/>
      <c r="C21" s="34" t="s">
        <v>85</v>
      </c>
      <c r="D21" s="34" t="s">
        <v>55</v>
      </c>
      <c r="E21" s="35" t="s">
        <v>19</v>
      </c>
      <c r="F21" s="36" t="s">
        <v>20</v>
      </c>
      <c r="G21" s="37">
        <v>1</v>
      </c>
      <c r="H21" s="37">
        <v>5</v>
      </c>
      <c r="I21" s="58"/>
      <c r="J21" s="78">
        <f t="shared" si="0"/>
        <v>0</v>
      </c>
      <c r="K21" s="78">
        <f t="shared" si="1"/>
        <v>0</v>
      </c>
    </row>
    <row r="22" spans="1:11" ht="21" customHeight="1">
      <c r="B22" s="38" t="s">
        <v>86</v>
      </c>
      <c r="C22" s="13"/>
      <c r="D22" s="13"/>
      <c r="E22" s="14"/>
      <c r="F22" s="14"/>
      <c r="G22" s="14"/>
      <c r="H22" s="30"/>
      <c r="I22" s="57"/>
      <c r="J22" s="78" t="str">
        <f t="shared" si="0"/>
        <v/>
      </c>
      <c r="K22" s="78" t="str">
        <f t="shared" si="1"/>
        <v/>
      </c>
    </row>
    <row r="23" spans="1:11" s="56" customFormat="1" ht="21" customHeight="1">
      <c r="A23" s="32">
        <v>13</v>
      </c>
      <c r="B23" s="39"/>
      <c r="C23" s="40" t="s">
        <v>79</v>
      </c>
      <c r="D23" s="40" t="s">
        <v>56</v>
      </c>
      <c r="E23" s="49" t="s">
        <v>31</v>
      </c>
      <c r="F23" s="41" t="s">
        <v>32</v>
      </c>
      <c r="G23" s="42">
        <v>1</v>
      </c>
      <c r="H23" s="42">
        <v>5</v>
      </c>
      <c r="J23" s="78">
        <f t="shared" si="0"/>
        <v>0</v>
      </c>
      <c r="K23" s="78">
        <f t="shared" si="1"/>
        <v>0</v>
      </c>
    </row>
    <row r="24" spans="1:11" ht="21" customHeight="1">
      <c r="A24" s="32">
        <v>14</v>
      </c>
      <c r="B24" s="33"/>
      <c r="C24" s="45" t="s">
        <v>87</v>
      </c>
      <c r="D24" s="45" t="s">
        <v>88</v>
      </c>
      <c r="E24" s="46" t="s">
        <v>89</v>
      </c>
      <c r="F24" s="47" t="s">
        <v>90</v>
      </c>
      <c r="G24" s="48">
        <v>1</v>
      </c>
      <c r="H24" s="48">
        <v>5</v>
      </c>
      <c r="J24" s="78">
        <f t="shared" si="0"/>
        <v>0</v>
      </c>
      <c r="K24" s="78">
        <f t="shared" si="1"/>
        <v>0</v>
      </c>
    </row>
    <row r="25" spans="1:11" ht="21" customHeight="1">
      <c r="A25" s="32">
        <v>15</v>
      </c>
      <c r="B25" s="33"/>
      <c r="C25" s="34" t="s">
        <v>79</v>
      </c>
      <c r="D25" s="34" t="s">
        <v>56</v>
      </c>
      <c r="E25" s="44" t="s">
        <v>65</v>
      </c>
      <c r="F25" s="43" t="s">
        <v>66</v>
      </c>
      <c r="G25" s="37">
        <v>2</v>
      </c>
      <c r="H25" s="37">
        <v>10</v>
      </c>
      <c r="J25" s="78">
        <f t="shared" si="0"/>
        <v>0</v>
      </c>
      <c r="K25" s="78">
        <f t="shared" si="1"/>
        <v>0</v>
      </c>
    </row>
    <row r="26" spans="1:11" ht="21" customHeight="1">
      <c r="A26" s="32">
        <v>16</v>
      </c>
      <c r="B26" s="33"/>
      <c r="C26" s="34" t="s">
        <v>79</v>
      </c>
      <c r="D26" s="34" t="s">
        <v>56</v>
      </c>
      <c r="E26" s="44" t="s">
        <v>67</v>
      </c>
      <c r="F26" s="43" t="s">
        <v>68</v>
      </c>
      <c r="G26" s="37">
        <v>2</v>
      </c>
      <c r="H26" s="37">
        <v>10</v>
      </c>
      <c r="J26" s="78">
        <f t="shared" si="0"/>
        <v>0</v>
      </c>
      <c r="K26" s="78">
        <f t="shared" si="1"/>
        <v>0</v>
      </c>
    </row>
    <row r="27" spans="1:11" ht="21" customHeight="1">
      <c r="A27" s="32">
        <v>17</v>
      </c>
      <c r="B27" s="33"/>
      <c r="C27" s="34" t="s">
        <v>79</v>
      </c>
      <c r="D27" s="34" t="s">
        <v>56</v>
      </c>
      <c r="E27" s="44" t="s">
        <v>69</v>
      </c>
      <c r="F27" s="43" t="s">
        <v>70</v>
      </c>
      <c r="G27" s="37">
        <v>2</v>
      </c>
      <c r="H27" s="37">
        <v>10</v>
      </c>
      <c r="J27" s="78">
        <f t="shared" si="0"/>
        <v>0</v>
      </c>
      <c r="K27" s="78">
        <f t="shared" si="1"/>
        <v>0</v>
      </c>
    </row>
    <row r="28" spans="1:11" s="56" customFormat="1" ht="21" customHeight="1">
      <c r="A28" s="32"/>
      <c r="B28" s="76" t="s">
        <v>91</v>
      </c>
      <c r="C28" s="13"/>
      <c r="D28" s="13"/>
      <c r="E28" s="14"/>
      <c r="F28" s="14"/>
      <c r="G28" s="15"/>
      <c r="H28" s="22"/>
      <c r="J28" s="78" t="str">
        <f t="shared" si="0"/>
        <v/>
      </c>
      <c r="K28" s="78" t="str">
        <f t="shared" si="1"/>
        <v/>
      </c>
    </row>
    <row r="29" spans="1:11" s="56" customFormat="1" ht="21" customHeight="1">
      <c r="A29" s="32">
        <v>18</v>
      </c>
      <c r="B29" s="33"/>
      <c r="C29" s="33"/>
      <c r="D29" s="33"/>
      <c r="E29" s="33"/>
      <c r="F29" s="60" t="s">
        <v>92</v>
      </c>
      <c r="G29" s="37"/>
      <c r="H29" s="37"/>
      <c r="J29" s="78" t="str">
        <f t="shared" si="0"/>
        <v/>
      </c>
      <c r="K29" s="78" t="str">
        <f t="shared" si="1"/>
        <v/>
      </c>
    </row>
    <row r="30" spans="1:11" s="56" customFormat="1" ht="21" customHeight="1">
      <c r="A30" s="32">
        <v>19</v>
      </c>
      <c r="B30" s="33"/>
      <c r="C30" s="33"/>
      <c r="D30" s="33"/>
      <c r="E30" s="33"/>
      <c r="F30" s="60" t="s">
        <v>92</v>
      </c>
      <c r="G30" s="37"/>
      <c r="H30" s="37"/>
      <c r="J30" s="78" t="str">
        <f t="shared" si="0"/>
        <v/>
      </c>
      <c r="K30" s="78" t="str">
        <f t="shared" si="1"/>
        <v/>
      </c>
    </row>
    <row r="31" spans="1:11" s="56" customFormat="1" ht="21" customHeight="1">
      <c r="A31" s="32">
        <v>20</v>
      </c>
      <c r="B31" s="33"/>
      <c r="C31" s="33"/>
      <c r="D31" s="33"/>
      <c r="E31" s="33"/>
      <c r="F31" s="60" t="s">
        <v>92</v>
      </c>
      <c r="G31" s="37"/>
      <c r="H31" s="37"/>
      <c r="J31" s="78" t="str">
        <f t="shared" si="0"/>
        <v/>
      </c>
      <c r="K31" s="78" t="str">
        <f t="shared" si="1"/>
        <v/>
      </c>
    </row>
    <row r="32" spans="1:11" s="56" customFormat="1" ht="21" customHeight="1">
      <c r="A32" s="32">
        <v>21</v>
      </c>
      <c r="B32" s="33"/>
      <c r="C32" s="33"/>
      <c r="D32" s="33"/>
      <c r="E32" s="33"/>
      <c r="F32" s="60" t="s">
        <v>92</v>
      </c>
      <c r="G32" s="37"/>
      <c r="H32" s="37"/>
      <c r="J32" s="78" t="str">
        <f t="shared" si="0"/>
        <v/>
      </c>
      <c r="K32" s="78" t="str">
        <f t="shared" si="1"/>
        <v/>
      </c>
    </row>
    <row r="33" spans="1:11" s="56" customFormat="1" ht="18.649999999999999" customHeight="1">
      <c r="A33" s="32"/>
      <c r="C33" s="9"/>
      <c r="D33" s="50"/>
      <c r="E33" s="9"/>
      <c r="F33" s="51"/>
      <c r="G33" s="52" t="s">
        <v>8</v>
      </c>
      <c r="H33" s="53">
        <v>120</v>
      </c>
      <c r="J33" s="78"/>
      <c r="K33" s="78"/>
    </row>
    <row r="34" spans="1:11" s="56" customFormat="1" ht="19.399999999999999" customHeight="1">
      <c r="B34" s="9" t="s">
        <v>93</v>
      </c>
      <c r="J34" s="78"/>
      <c r="K34" s="78"/>
    </row>
    <row r="35" spans="1:11">
      <c r="B35" s="152" t="s">
        <v>94</v>
      </c>
      <c r="C35" s="152"/>
      <c r="D35" s="152"/>
      <c r="E35" s="152"/>
      <c r="F35" s="152"/>
      <c r="G35" s="152"/>
      <c r="H35" s="152"/>
    </row>
    <row r="36" spans="1:11" s="67" customFormat="1">
      <c r="A36" s="32"/>
      <c r="B36" s="17"/>
      <c r="C36" s="17"/>
      <c r="D36" s="54"/>
      <c r="E36" s="17"/>
      <c r="F36" s="55"/>
      <c r="G36" s="32"/>
      <c r="H36" s="32"/>
      <c r="I36" s="66"/>
      <c r="J36" s="79"/>
      <c r="K36" s="79"/>
    </row>
    <row r="37" spans="1:11" s="10" customFormat="1" ht="14.5">
      <c r="A37" s="63"/>
      <c r="B37" s="71" t="s">
        <v>95</v>
      </c>
      <c r="C37" s="72"/>
      <c r="D37" s="73"/>
      <c r="E37" s="72"/>
      <c r="F37" s="65"/>
      <c r="G37" s="63"/>
      <c r="H37" s="63"/>
      <c r="I37" s="66"/>
      <c r="J37" s="64"/>
      <c r="K37" s="64"/>
    </row>
    <row r="38" spans="1:11" s="10" customFormat="1" ht="14.5">
      <c r="A38" s="63"/>
      <c r="B38" s="74"/>
      <c r="C38" s="84" t="s">
        <v>108</v>
      </c>
      <c r="D38" s="73"/>
      <c r="E38" s="72"/>
      <c r="F38" s="68"/>
      <c r="G38" s="63"/>
      <c r="H38" s="63"/>
      <c r="I38" s="66"/>
      <c r="J38" s="64"/>
      <c r="K38" s="64"/>
    </row>
    <row r="39" spans="1:11" s="10" customFormat="1" ht="14.5">
      <c r="A39" s="63"/>
      <c r="B39" s="74"/>
      <c r="C39" s="84" t="s">
        <v>109</v>
      </c>
      <c r="D39" s="73"/>
      <c r="E39" s="72"/>
      <c r="F39" s="68"/>
      <c r="G39" s="63"/>
      <c r="H39" s="63"/>
      <c r="I39" s="66"/>
      <c r="J39" s="80"/>
      <c r="K39" s="79"/>
    </row>
    <row r="40" spans="1:11" s="10" customFormat="1" ht="14.5">
      <c r="A40" s="63"/>
      <c r="B40" s="75"/>
      <c r="C40" s="72"/>
      <c r="D40" s="73"/>
      <c r="E40" s="72"/>
      <c r="F40" s="68"/>
      <c r="G40" s="63"/>
      <c r="H40" s="63"/>
      <c r="I40" s="66"/>
      <c r="J40" s="64"/>
      <c r="K40" s="64"/>
    </row>
    <row r="41" spans="1:11" s="10" customFormat="1" ht="14.5">
      <c r="A41" s="63"/>
      <c r="B41" s="82" t="s">
        <v>96</v>
      </c>
      <c r="C41" s="72"/>
      <c r="D41" s="73"/>
      <c r="E41" s="72"/>
      <c r="F41" s="68"/>
      <c r="G41" s="63"/>
      <c r="H41" s="63"/>
      <c r="I41" s="66"/>
      <c r="J41" s="64"/>
      <c r="K41" s="64"/>
    </row>
    <row r="42" spans="1:11" s="10" customFormat="1" ht="14.5" customHeight="1">
      <c r="A42" s="63"/>
      <c r="B42" s="72" t="s">
        <v>97</v>
      </c>
      <c r="C42" s="72"/>
      <c r="D42" s="73"/>
      <c r="E42" s="72"/>
      <c r="F42" s="83" t="s">
        <v>107</v>
      </c>
      <c r="G42" s="63"/>
      <c r="H42" s="63"/>
      <c r="I42" s="66"/>
      <c r="J42" s="64"/>
      <c r="K42" s="64"/>
    </row>
    <row r="43" spans="1:11">
      <c r="A43" s="63"/>
      <c r="B43" s="95" t="s">
        <v>98</v>
      </c>
      <c r="C43" s="93"/>
      <c r="D43" s="93"/>
      <c r="E43" s="93"/>
      <c r="F43" s="69" t="s">
        <v>99</v>
      </c>
      <c r="G43" s="94"/>
      <c r="H43" s="94"/>
    </row>
  </sheetData>
  <autoFilter ref="B8:H35"/>
  <mergeCells count="3">
    <mergeCell ref="B35:H35"/>
    <mergeCell ref="C1:D1"/>
    <mergeCell ref="G2:H2"/>
  </mergeCells>
  <hyperlinks>
    <hyperlink ref="F43" r:id="rId1"/>
  </hyperlinks>
  <pageMargins left="0.70866141732283472" right="0.70866141732283472" top="0.74803149606299213" bottom="0.74803149606299213" header="0.31496062992125984" footer="0.31496062992125984"/>
  <pageSetup paperSize="9" scale="63"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70" zoomScaleNormal="70" workbookViewId="0">
      <selection activeCell="D10" activeCellId="2" sqref="C14 D14 D10"/>
    </sheetView>
  </sheetViews>
  <sheetFormatPr defaultColWidth="8.54296875" defaultRowHeight="15.5"/>
  <cols>
    <col min="1" max="1" width="8.54296875" style="32"/>
    <col min="2" max="2" width="28" style="17" customWidth="1"/>
    <col min="3" max="3" width="12" style="17" customWidth="1"/>
    <col min="4" max="4" width="17" style="54" customWidth="1"/>
    <col min="5" max="5" width="13.81640625" style="17" customWidth="1"/>
    <col min="6" max="6" width="55.453125" style="55" customWidth="1"/>
    <col min="7" max="8" width="11.54296875" style="32" customWidth="1"/>
    <col min="9" max="9" width="5.54296875" style="56" hidden="1" customWidth="1"/>
    <col min="10" max="11" width="8.54296875" style="54" hidden="1" customWidth="1"/>
    <col min="12" max="16384" width="8.54296875" style="17"/>
  </cols>
  <sheetData>
    <row r="1" spans="1:11" s="133" customFormat="1">
      <c r="A1" s="126"/>
      <c r="B1" s="127" t="s">
        <v>122</v>
      </c>
      <c r="C1" s="153"/>
      <c r="D1" s="153"/>
      <c r="E1" s="127" t="s">
        <v>123</v>
      </c>
      <c r="F1" s="128"/>
      <c r="G1" s="129" t="s">
        <v>124</v>
      </c>
      <c r="H1" s="130"/>
      <c r="I1" s="131"/>
      <c r="J1" s="132"/>
      <c r="K1" s="132"/>
    </row>
    <row r="2" spans="1:11" s="135" customFormat="1">
      <c r="A2" s="134"/>
      <c r="F2" s="136" t="s">
        <v>125</v>
      </c>
      <c r="G2" s="154">
        <f>MostUpdated</f>
        <v>45938</v>
      </c>
      <c r="H2" s="154"/>
      <c r="I2" s="137"/>
      <c r="J2" s="138"/>
      <c r="K2" s="138"/>
    </row>
    <row r="3" spans="1:11" s="56" customFormat="1" ht="16.399999999999999" customHeight="1">
      <c r="A3" s="32"/>
      <c r="B3" s="11" t="s">
        <v>100</v>
      </c>
      <c r="C3" s="17"/>
      <c r="D3" s="54"/>
      <c r="E3" s="17"/>
      <c r="F3" s="55"/>
      <c r="G3" s="32"/>
      <c r="H3" s="32"/>
      <c r="J3" s="77"/>
      <c r="K3" s="77"/>
    </row>
    <row r="4" spans="1:11" s="116" customFormat="1" ht="16.399999999999999" customHeight="1">
      <c r="A4" s="112"/>
      <c r="B4" s="113" t="s">
        <v>119</v>
      </c>
      <c r="C4" s="113"/>
      <c r="D4" s="113"/>
      <c r="E4" s="113"/>
      <c r="F4" s="114"/>
      <c r="G4" s="115"/>
      <c r="H4" s="115"/>
    </row>
    <row r="5" spans="1:11" s="56" customFormat="1">
      <c r="A5" s="32"/>
      <c r="B5" s="11"/>
      <c r="C5" s="17"/>
      <c r="D5" s="54"/>
      <c r="E5" s="17"/>
      <c r="F5" s="55"/>
      <c r="G5" s="85" t="s">
        <v>33</v>
      </c>
      <c r="J5" s="77"/>
      <c r="K5" s="77"/>
    </row>
    <row r="6" spans="1:11" s="56" customFormat="1" ht="18" customHeight="1">
      <c r="A6" s="32"/>
      <c r="B6" s="17" t="s">
        <v>74</v>
      </c>
      <c r="C6" s="17"/>
      <c r="D6" s="54"/>
      <c r="E6" s="17"/>
      <c r="F6" s="55"/>
      <c r="G6" s="85" t="s">
        <v>39</v>
      </c>
      <c r="J6" s="77"/>
      <c r="K6" s="77"/>
    </row>
    <row r="7" spans="1:11" s="56" customFormat="1" ht="10.4" customHeight="1">
      <c r="A7" s="32"/>
      <c r="B7" s="11"/>
      <c r="C7" s="17"/>
      <c r="D7" s="54"/>
      <c r="E7" s="17"/>
      <c r="F7" s="55"/>
      <c r="G7" s="32"/>
      <c r="H7" s="32"/>
      <c r="J7" s="77"/>
      <c r="K7" s="77"/>
    </row>
    <row r="8" spans="1:11" s="56" customFormat="1" ht="108.5">
      <c r="A8" s="32"/>
      <c r="B8" s="62" t="s">
        <v>75</v>
      </c>
      <c r="C8" s="18" t="s">
        <v>76</v>
      </c>
      <c r="D8" s="18" t="s">
        <v>77</v>
      </c>
      <c r="E8" s="19" t="s">
        <v>2</v>
      </c>
      <c r="F8" s="19" t="s">
        <v>3</v>
      </c>
      <c r="G8" s="19" t="s">
        <v>4</v>
      </c>
      <c r="H8" s="19" t="s">
        <v>5</v>
      </c>
      <c r="J8" s="77"/>
      <c r="K8" s="77"/>
    </row>
    <row r="9" spans="1:11" s="56" customFormat="1" ht="20.149999999999999" customHeight="1">
      <c r="A9" s="32"/>
      <c r="B9" s="12" t="s">
        <v>101</v>
      </c>
      <c r="C9" s="13"/>
      <c r="D9" s="13"/>
      <c r="E9" s="25"/>
      <c r="F9" s="14"/>
      <c r="G9" s="14"/>
      <c r="H9" s="30"/>
      <c r="J9" s="54"/>
      <c r="K9" s="54"/>
    </row>
    <row r="10" spans="1:11" s="56" customFormat="1" ht="21.65" customHeight="1">
      <c r="A10" s="32">
        <v>1</v>
      </c>
      <c r="B10" s="33"/>
      <c r="C10" s="34" t="s">
        <v>79</v>
      </c>
      <c r="D10" s="142" t="s">
        <v>56</v>
      </c>
      <c r="E10" s="35" t="s">
        <v>102</v>
      </c>
      <c r="F10" s="36" t="s">
        <v>14</v>
      </c>
      <c r="G10" s="37">
        <v>2</v>
      </c>
      <c r="H10" s="37" t="s">
        <v>103</v>
      </c>
      <c r="J10" s="78">
        <f t="shared" ref="J10:J25" si="0">IF(H10="","",IF(B10&lt;&gt;"",IF(H10="5 (10)^",5,H10),0))</f>
        <v>0</v>
      </c>
      <c r="K10" s="78">
        <f>IF(J9="",J10,IF(J10="","",K9+J10))</f>
        <v>0</v>
      </c>
    </row>
    <row r="11" spans="1:11" s="56" customFormat="1" ht="21.65" customHeight="1">
      <c r="A11" s="32">
        <v>2</v>
      </c>
      <c r="B11" s="33"/>
      <c r="C11" s="34" t="s">
        <v>79</v>
      </c>
      <c r="D11" s="34" t="s">
        <v>56</v>
      </c>
      <c r="E11" s="35" t="s">
        <v>104</v>
      </c>
      <c r="F11" s="36" t="s">
        <v>22</v>
      </c>
      <c r="G11" s="37">
        <v>2</v>
      </c>
      <c r="H11" s="37" t="s">
        <v>103</v>
      </c>
      <c r="J11" s="78">
        <f t="shared" si="0"/>
        <v>0</v>
      </c>
      <c r="K11" s="78">
        <f t="shared" ref="K11:K25" si="1">IF(J10="",J11,IF(J11="","",K10+J11))</f>
        <v>0</v>
      </c>
    </row>
    <row r="12" spans="1:11" s="56" customFormat="1" ht="21.65" customHeight="1">
      <c r="A12" s="32">
        <v>3</v>
      </c>
      <c r="B12" s="33"/>
      <c r="C12" s="34" t="s">
        <v>81</v>
      </c>
      <c r="D12" s="34" t="s">
        <v>57</v>
      </c>
      <c r="E12" s="35" t="s">
        <v>17</v>
      </c>
      <c r="F12" s="36" t="s">
        <v>18</v>
      </c>
      <c r="G12" s="37">
        <v>1</v>
      </c>
      <c r="H12" s="37">
        <v>5</v>
      </c>
      <c r="J12" s="78">
        <f t="shared" si="0"/>
        <v>0</v>
      </c>
      <c r="K12" s="78">
        <f t="shared" si="1"/>
        <v>0</v>
      </c>
    </row>
    <row r="13" spans="1:11" s="56" customFormat="1" ht="21.65" customHeight="1">
      <c r="A13" s="32">
        <v>4</v>
      </c>
      <c r="B13" s="33"/>
      <c r="C13" s="34" t="s">
        <v>79</v>
      </c>
      <c r="D13" s="34" t="s">
        <v>56</v>
      </c>
      <c r="E13" s="35" t="s">
        <v>23</v>
      </c>
      <c r="F13" s="36" t="s">
        <v>24</v>
      </c>
      <c r="G13" s="37">
        <v>1</v>
      </c>
      <c r="H13" s="37">
        <v>5</v>
      </c>
      <c r="J13" s="78">
        <f>IF(H13="","",IF(B13&lt;&gt;"",IF(H13="5 (10)^",5,H13),0))</f>
        <v>0</v>
      </c>
      <c r="K13" s="78">
        <f t="shared" si="1"/>
        <v>0</v>
      </c>
    </row>
    <row r="14" spans="1:11" s="56" customFormat="1" ht="31">
      <c r="A14" s="32">
        <v>5</v>
      </c>
      <c r="B14" s="33"/>
      <c r="C14" s="141" t="s">
        <v>126</v>
      </c>
      <c r="D14" s="142" t="s">
        <v>56</v>
      </c>
      <c r="E14" s="35" t="s">
        <v>25</v>
      </c>
      <c r="F14" s="36" t="s">
        <v>26</v>
      </c>
      <c r="G14" s="37">
        <v>1</v>
      </c>
      <c r="H14" s="37">
        <v>5</v>
      </c>
      <c r="J14" s="78">
        <f t="shared" si="0"/>
        <v>0</v>
      </c>
      <c r="K14" s="78">
        <f t="shared" si="1"/>
        <v>0</v>
      </c>
    </row>
    <row r="15" spans="1:11" s="56" customFormat="1" ht="21.65" customHeight="1">
      <c r="A15" s="32">
        <v>6</v>
      </c>
      <c r="B15" s="33"/>
      <c r="C15" s="34" t="s">
        <v>80</v>
      </c>
      <c r="D15" s="34" t="s">
        <v>56</v>
      </c>
      <c r="E15" s="35" t="s">
        <v>27</v>
      </c>
      <c r="F15" s="36" t="s">
        <v>28</v>
      </c>
      <c r="G15" s="37">
        <v>1</v>
      </c>
      <c r="H15" s="37">
        <v>5</v>
      </c>
      <c r="J15" s="78">
        <f t="shared" si="0"/>
        <v>0</v>
      </c>
      <c r="K15" s="78">
        <f t="shared" si="1"/>
        <v>0</v>
      </c>
    </row>
    <row r="16" spans="1:11" s="56" customFormat="1" ht="21.65" customHeight="1">
      <c r="A16" s="32">
        <v>7</v>
      </c>
      <c r="B16" s="33"/>
      <c r="C16" s="34" t="s">
        <v>82</v>
      </c>
      <c r="D16" s="34" t="s">
        <v>57</v>
      </c>
      <c r="E16" s="35" t="s">
        <v>29</v>
      </c>
      <c r="F16" s="36" t="s">
        <v>30</v>
      </c>
      <c r="G16" s="37">
        <v>1</v>
      </c>
      <c r="H16" s="37">
        <v>5</v>
      </c>
      <c r="J16" s="78">
        <f t="shared" si="0"/>
        <v>0</v>
      </c>
      <c r="K16" s="78">
        <f t="shared" si="1"/>
        <v>0</v>
      </c>
    </row>
    <row r="17" spans="1:13" s="59" customFormat="1" ht="21.65" customHeight="1">
      <c r="A17" s="32">
        <v>8</v>
      </c>
      <c r="B17" s="33"/>
      <c r="C17" s="34" t="s">
        <v>85</v>
      </c>
      <c r="D17" s="34" t="s">
        <v>55</v>
      </c>
      <c r="E17" s="35" t="s">
        <v>19</v>
      </c>
      <c r="F17" s="36" t="s">
        <v>20</v>
      </c>
      <c r="G17" s="37">
        <v>1</v>
      </c>
      <c r="H17" s="37">
        <v>5</v>
      </c>
      <c r="I17" s="58"/>
      <c r="J17" s="78">
        <f t="shared" si="0"/>
        <v>0</v>
      </c>
      <c r="K17" s="78">
        <f t="shared" si="1"/>
        <v>0</v>
      </c>
    </row>
    <row r="18" spans="1:13" s="59" customFormat="1" ht="21.65" customHeight="1">
      <c r="A18" s="32"/>
      <c r="B18" s="12" t="s">
        <v>105</v>
      </c>
      <c r="C18" s="13"/>
      <c r="D18" s="13"/>
      <c r="E18" s="14"/>
      <c r="F18" s="14"/>
      <c r="G18" s="15"/>
      <c r="H18" s="22"/>
      <c r="I18" s="57"/>
      <c r="J18" s="78" t="str">
        <f t="shared" si="0"/>
        <v/>
      </c>
      <c r="K18" s="78" t="str">
        <f t="shared" si="1"/>
        <v/>
      </c>
    </row>
    <row r="19" spans="1:13" ht="21.65" customHeight="1">
      <c r="A19" s="32">
        <v>9</v>
      </c>
      <c r="B19" s="33"/>
      <c r="C19" s="34" t="s">
        <v>83</v>
      </c>
      <c r="D19" s="34" t="s">
        <v>57</v>
      </c>
      <c r="E19" s="35" t="s">
        <v>84</v>
      </c>
      <c r="F19" s="36" t="s">
        <v>63</v>
      </c>
      <c r="G19" s="37">
        <v>1</v>
      </c>
      <c r="H19" s="37">
        <v>5</v>
      </c>
      <c r="I19" s="57"/>
      <c r="J19" s="78">
        <f t="shared" si="0"/>
        <v>0</v>
      </c>
      <c r="K19" s="78">
        <f t="shared" si="1"/>
        <v>0</v>
      </c>
    </row>
    <row r="20" spans="1:13" ht="21.65" customHeight="1">
      <c r="B20" s="38" t="s">
        <v>86</v>
      </c>
      <c r="C20" s="13"/>
      <c r="D20" s="13"/>
      <c r="E20" s="14"/>
      <c r="F20" s="14"/>
      <c r="G20" s="14"/>
      <c r="H20" s="30"/>
      <c r="I20" s="57"/>
      <c r="J20" s="78" t="str">
        <f t="shared" si="0"/>
        <v/>
      </c>
      <c r="K20" s="78" t="str">
        <f t="shared" si="1"/>
        <v/>
      </c>
    </row>
    <row r="21" spans="1:13" s="56" customFormat="1" ht="21.65" customHeight="1">
      <c r="A21" s="32">
        <v>10</v>
      </c>
      <c r="B21" s="39"/>
      <c r="C21" s="40" t="s">
        <v>79</v>
      </c>
      <c r="D21" s="40" t="s">
        <v>56</v>
      </c>
      <c r="E21" s="49" t="s">
        <v>31</v>
      </c>
      <c r="F21" s="41" t="s">
        <v>32</v>
      </c>
      <c r="G21" s="42">
        <v>1</v>
      </c>
      <c r="H21" s="42">
        <v>5</v>
      </c>
      <c r="J21" s="78">
        <f t="shared" si="0"/>
        <v>0</v>
      </c>
      <c r="K21" s="78">
        <f t="shared" si="1"/>
        <v>0</v>
      </c>
    </row>
    <row r="22" spans="1:13" ht="21.65" customHeight="1">
      <c r="A22" s="32">
        <v>11</v>
      </c>
      <c r="B22" s="33"/>
      <c r="C22" s="45" t="s">
        <v>87</v>
      </c>
      <c r="D22" s="45" t="s">
        <v>88</v>
      </c>
      <c r="E22" s="46" t="s">
        <v>89</v>
      </c>
      <c r="F22" s="47" t="s">
        <v>90</v>
      </c>
      <c r="G22" s="48">
        <v>1</v>
      </c>
      <c r="H22" s="48">
        <v>5</v>
      </c>
      <c r="J22" s="78">
        <f t="shared" si="0"/>
        <v>0</v>
      </c>
      <c r="K22" s="78">
        <f t="shared" si="1"/>
        <v>0</v>
      </c>
    </row>
    <row r="23" spans="1:13" ht="21.65" customHeight="1">
      <c r="A23" s="32">
        <v>12</v>
      </c>
      <c r="B23" s="33"/>
      <c r="C23" s="34" t="s">
        <v>79</v>
      </c>
      <c r="D23" s="34" t="s">
        <v>56</v>
      </c>
      <c r="E23" s="44" t="s">
        <v>65</v>
      </c>
      <c r="F23" s="43" t="s">
        <v>66</v>
      </c>
      <c r="G23" s="37">
        <v>2</v>
      </c>
      <c r="H23" s="37">
        <v>10</v>
      </c>
      <c r="J23" s="78">
        <f t="shared" si="0"/>
        <v>0</v>
      </c>
      <c r="K23" s="78">
        <f t="shared" si="1"/>
        <v>0</v>
      </c>
    </row>
    <row r="24" spans="1:13" ht="21.65" customHeight="1">
      <c r="A24" s="32">
        <v>13</v>
      </c>
      <c r="B24" s="33"/>
      <c r="C24" s="34" t="s">
        <v>79</v>
      </c>
      <c r="D24" s="34" t="s">
        <v>56</v>
      </c>
      <c r="E24" s="44" t="s">
        <v>67</v>
      </c>
      <c r="F24" s="43" t="s">
        <v>68</v>
      </c>
      <c r="G24" s="37">
        <v>2</v>
      </c>
      <c r="H24" s="37">
        <v>10</v>
      </c>
      <c r="J24" s="78">
        <f t="shared" si="0"/>
        <v>0</v>
      </c>
      <c r="K24" s="78">
        <f t="shared" si="1"/>
        <v>0</v>
      </c>
    </row>
    <row r="25" spans="1:13" ht="21.65" customHeight="1">
      <c r="A25" s="32">
        <v>14</v>
      </c>
      <c r="B25" s="33"/>
      <c r="C25" s="34" t="s">
        <v>79</v>
      </c>
      <c r="D25" s="34" t="s">
        <v>56</v>
      </c>
      <c r="E25" s="44" t="s">
        <v>69</v>
      </c>
      <c r="F25" s="43" t="s">
        <v>70</v>
      </c>
      <c r="G25" s="37">
        <v>2</v>
      </c>
      <c r="H25" s="37">
        <v>10</v>
      </c>
      <c r="J25" s="78">
        <f t="shared" si="0"/>
        <v>0</v>
      </c>
      <c r="K25" s="78">
        <f t="shared" si="1"/>
        <v>0</v>
      </c>
    </row>
    <row r="26" spans="1:13" s="56" customFormat="1" ht="18.649999999999999" customHeight="1">
      <c r="A26" s="32"/>
      <c r="C26" s="9"/>
      <c r="D26" s="50"/>
      <c r="E26" s="9"/>
      <c r="F26" s="51"/>
      <c r="G26" s="52" t="s">
        <v>8</v>
      </c>
      <c r="H26" s="61">
        <v>40</v>
      </c>
      <c r="J26" s="78"/>
      <c r="K26" s="78"/>
    </row>
    <row r="27" spans="1:13" ht="18" customHeight="1">
      <c r="B27" s="9" t="s">
        <v>93</v>
      </c>
    </row>
    <row r="28" spans="1:13" ht="18" customHeight="1">
      <c r="B28" s="9" t="s">
        <v>106</v>
      </c>
    </row>
    <row r="29" spans="1:13" s="56" customFormat="1" ht="35.15" customHeight="1">
      <c r="B29" s="152" t="s">
        <v>94</v>
      </c>
      <c r="C29" s="152"/>
      <c r="D29" s="152"/>
      <c r="E29" s="152"/>
      <c r="F29" s="152"/>
      <c r="G29" s="152"/>
      <c r="H29" s="152"/>
    </row>
    <row r="30" spans="1:13" s="67" customFormat="1">
      <c r="A30" s="32"/>
      <c r="B30" s="57"/>
      <c r="C30" s="57"/>
      <c r="D30" s="70"/>
      <c r="E30" s="58"/>
      <c r="F30" s="55"/>
      <c r="G30" s="32"/>
      <c r="H30" s="32"/>
      <c r="I30" s="56"/>
      <c r="J30" s="77"/>
      <c r="K30" s="77"/>
      <c r="L30" s="56"/>
      <c r="M30" s="56"/>
    </row>
    <row r="31" spans="1:13" s="10" customFormat="1" ht="14.5">
      <c r="A31" s="63"/>
      <c r="B31" s="71" t="s">
        <v>95</v>
      </c>
      <c r="C31" s="72"/>
      <c r="D31" s="73"/>
      <c r="E31" s="72"/>
      <c r="F31" s="65"/>
      <c r="G31" s="63"/>
      <c r="H31" s="63"/>
      <c r="I31" s="66"/>
      <c r="J31" s="79"/>
      <c r="K31" s="79"/>
      <c r="L31" s="67"/>
      <c r="M31" s="67"/>
    </row>
    <row r="32" spans="1:13" s="10" customFormat="1" ht="14.5">
      <c r="A32" s="63"/>
      <c r="B32" s="74"/>
      <c r="C32" s="84" t="s">
        <v>108</v>
      </c>
      <c r="D32" s="73"/>
      <c r="E32" s="72"/>
      <c r="F32" s="68"/>
      <c r="G32" s="63"/>
      <c r="H32" s="63"/>
      <c r="I32" s="66"/>
      <c r="J32" s="64"/>
      <c r="K32" s="64"/>
    </row>
    <row r="33" spans="1:13" s="10" customFormat="1" ht="14.5">
      <c r="A33" s="63"/>
      <c r="B33" s="74"/>
      <c r="C33" s="84" t="s">
        <v>109</v>
      </c>
      <c r="D33" s="73"/>
      <c r="E33" s="72"/>
      <c r="F33" s="68"/>
      <c r="G33" s="63"/>
      <c r="H33" s="63"/>
      <c r="I33" s="66"/>
      <c r="J33" s="64"/>
      <c r="K33" s="64"/>
    </row>
    <row r="34" spans="1:13" s="10" customFormat="1" ht="14.5">
      <c r="A34" s="63"/>
      <c r="B34" s="75"/>
      <c r="C34" s="72"/>
      <c r="D34" s="73"/>
      <c r="E34" s="72"/>
      <c r="F34" s="68"/>
      <c r="G34" s="63"/>
      <c r="H34" s="63"/>
      <c r="I34" s="66"/>
      <c r="J34" s="80"/>
      <c r="K34" s="79"/>
    </row>
    <row r="35" spans="1:13" s="10" customFormat="1" ht="14.5">
      <c r="A35" s="63"/>
      <c r="B35" s="82" t="s">
        <v>96</v>
      </c>
      <c r="C35" s="72"/>
      <c r="D35" s="73"/>
      <c r="E35" s="72"/>
      <c r="F35" s="68"/>
      <c r="G35" s="63"/>
      <c r="H35" s="63"/>
      <c r="I35" s="66"/>
      <c r="J35" s="64"/>
      <c r="K35" s="64"/>
    </row>
    <row r="36" spans="1:13" s="10" customFormat="1" ht="14.5" customHeight="1">
      <c r="A36" s="63"/>
      <c r="B36" s="72" t="s">
        <v>97</v>
      </c>
      <c r="C36" s="72"/>
      <c r="D36" s="73"/>
      <c r="E36" s="72"/>
      <c r="F36" s="83" t="s">
        <v>107</v>
      </c>
      <c r="G36" s="63"/>
      <c r="H36" s="63"/>
      <c r="I36" s="66"/>
      <c r="J36" s="64"/>
      <c r="K36" s="64"/>
    </row>
    <row r="37" spans="1:13">
      <c r="A37" s="63"/>
      <c r="B37" s="95" t="s">
        <v>98</v>
      </c>
      <c r="C37" s="86"/>
      <c r="D37" s="86"/>
      <c r="E37" s="86"/>
      <c r="F37" s="69" t="s">
        <v>99</v>
      </c>
      <c r="G37" s="87"/>
      <c r="H37" s="87"/>
      <c r="I37" s="66"/>
      <c r="J37" s="64"/>
      <c r="K37" s="64"/>
      <c r="L37" s="10"/>
      <c r="M37" s="10"/>
    </row>
    <row r="38" spans="1:13">
      <c r="B38" s="58"/>
      <c r="C38" s="58"/>
      <c r="D38" s="70"/>
      <c r="E38" s="58"/>
    </row>
  </sheetData>
  <autoFilter ref="B8:H29"/>
  <mergeCells count="3">
    <mergeCell ref="B29:H29"/>
    <mergeCell ref="C1:D1"/>
    <mergeCell ref="G2:H2"/>
  </mergeCells>
  <hyperlinks>
    <hyperlink ref="F37" r:id="rId1"/>
  </hyperlinks>
  <pageMargins left="0.70866141732283472" right="0.70866141732283472" top="0.74803149606299213" bottom="0.74803149606299213" header="0.31496062992125984" footer="0.31496062992125984"/>
  <pageSetup paperSize="9" scale="63"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C7" sqref="C7"/>
    </sheetView>
  </sheetViews>
  <sheetFormatPr defaultRowHeight="14.5"/>
  <cols>
    <col min="1" max="1" width="11.453125" style="101" customWidth="1"/>
    <col min="2" max="2" width="14.54296875" style="99" customWidth="1"/>
    <col min="3" max="3" width="19.54296875" style="101" customWidth="1"/>
    <col min="4" max="4" width="28.26953125" customWidth="1"/>
  </cols>
  <sheetData>
    <row r="1" spans="1:4">
      <c r="A1" s="98" t="s">
        <v>110</v>
      </c>
      <c r="B1" s="107"/>
      <c r="C1" s="100">
        <f>MAX($B:$B)</f>
        <v>45938</v>
      </c>
    </row>
    <row r="2" spans="1:4">
      <c r="A2" s="101" t="s">
        <v>111</v>
      </c>
      <c r="B2" s="99" t="s">
        <v>112</v>
      </c>
      <c r="C2" s="101" t="s">
        <v>113</v>
      </c>
      <c r="D2" s="117" t="s">
        <v>120</v>
      </c>
    </row>
    <row r="3" spans="1:4">
      <c r="A3" s="102">
        <v>1</v>
      </c>
      <c r="B3" s="103">
        <v>44723</v>
      </c>
      <c r="C3" s="101" t="s">
        <v>114</v>
      </c>
      <c r="D3" s="117"/>
    </row>
    <row r="4" spans="1:4">
      <c r="A4" s="104">
        <v>2</v>
      </c>
      <c r="B4" s="105">
        <v>44823</v>
      </c>
      <c r="C4" s="106" t="s">
        <v>114</v>
      </c>
      <c r="D4" s="117"/>
    </row>
    <row r="5" spans="1:4">
      <c r="A5" s="101">
        <v>3</v>
      </c>
      <c r="B5" s="99">
        <v>45572</v>
      </c>
      <c r="C5" s="118" t="s">
        <v>114</v>
      </c>
      <c r="D5" s="119" t="s">
        <v>121</v>
      </c>
    </row>
    <row r="6" spans="1:4">
      <c r="A6" s="101">
        <v>4</v>
      </c>
      <c r="B6" s="99">
        <v>45572</v>
      </c>
      <c r="C6" s="139" t="s">
        <v>114</v>
      </c>
      <c r="D6" s="117"/>
    </row>
    <row r="7" spans="1:4">
      <c r="A7" s="101">
        <v>5</v>
      </c>
      <c r="B7" s="99">
        <v>45938</v>
      </c>
      <c r="C7" s="140" t="s">
        <v>114</v>
      </c>
      <c r="D7" s="117"/>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已命名的範圍</vt:lpstr>
      </vt:variant>
      <vt:variant>
        <vt:i4>2</vt:i4>
      </vt:variant>
    </vt:vector>
  </HeadingPairs>
  <TitlesOfParts>
    <vt:vector size="7" baseType="lpstr">
      <vt:lpstr>Study Plan Template</vt:lpstr>
      <vt:lpstr>Course Presentation Schedule</vt:lpstr>
      <vt:lpstr>Study Plan (BBAHRM)</vt:lpstr>
      <vt:lpstr>Study Plan (BBAHRM1)</vt:lpstr>
      <vt:lpstr>Update Version</vt:lpstr>
      <vt:lpstr>CompleteBy</vt:lpstr>
      <vt:lpstr>MostUpdated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dcterms:created xsi:type="dcterms:W3CDTF">2022-03-23T04:50:45Z</dcterms:created>
  <dcterms:modified xsi:type="dcterms:W3CDTF">2025-10-23T02:47:21Z</dcterms:modified>
  <cp:category/>
  <cp:contentStatus/>
</cp:coreProperties>
</file>