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data\Desktop\Course Enrolment Guide\2022\B&amp;A\CBAC\"/>
    </mc:Choice>
  </mc:AlternateContent>
  <bookViews>
    <workbookView xWindow="0" yWindow="0" windowWidth="25600" windowHeight="9910" tabRatio="731" firstSheet="1" activeTab="1"/>
  </bookViews>
  <sheets>
    <sheet name="Study Plan Template" sheetId="2" state="hidden" r:id="rId1"/>
    <sheet name="科目預定推出時間表" sheetId="3" r:id="rId2"/>
    <sheet name="學習計劃  (CBAC)" sheetId="17" r:id="rId3"/>
    <sheet name="更新版本" sheetId="18" r:id="rId4"/>
  </sheets>
  <definedNames>
    <definedName name="_xlnm._FilterDatabase" localSheetId="2" hidden="1">'學習計劃  (CBAC)'!$B$8:$H$19</definedName>
    <definedName name="_xlnm._FilterDatabase" localSheetId="1" hidden="1">科目預定推出時間表!$B$9:$V$18</definedName>
    <definedName name="CompleteBy">科目預定推出時間表!$J$5</definedName>
    <definedName name="MostUpdated">更新版本!$C$1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  <ext xmlns:xlwcv="http://schemas.microsoft.com/office/spreadsheetml/2024/workbookCompatibilityVersion" uri="{D14903EA-33C4-47F7-8F05-3474C54BE107}">
      <xlwcv:version setVersion="1"/>
    </ext>
  </extLst>
</workbook>
</file>

<file path=xl/calcChain.xml><?xml version="1.0" encoding="utf-8"?>
<calcChain xmlns="http://schemas.openxmlformats.org/spreadsheetml/2006/main">
  <c r="C21" i="17" l="1"/>
  <c r="C22" i="3"/>
  <c r="C1" i="18" l="1"/>
  <c r="B1" i="3" l="1"/>
  <c r="G2" i="17"/>
  <c r="J20" i="17"/>
  <c r="J11" i="17"/>
  <c r="J12" i="17"/>
  <c r="J13" i="17"/>
  <c r="J14" i="17"/>
  <c r="J15" i="17"/>
  <c r="J16" i="17"/>
  <c r="J17" i="17"/>
  <c r="J18" i="17"/>
  <c r="K19" i="17" s="1"/>
  <c r="J19" i="17"/>
  <c r="K20" i="17" s="1"/>
  <c r="L19" i="17" s="1"/>
  <c r="J10" i="17"/>
  <c r="K10" i="17" s="1"/>
  <c r="K11" i="17" s="1"/>
  <c r="L10" i="17" s="1"/>
  <c r="K18" i="17" l="1"/>
  <c r="L18" i="17" s="1"/>
  <c r="K12" i="17"/>
  <c r="K13" i="17" l="1"/>
  <c r="L11" i="17"/>
  <c r="L12" i="17" l="1"/>
  <c r="K14" i="17"/>
  <c r="L13" i="17" l="1"/>
  <c r="K15" i="17"/>
  <c r="L14" i="17" l="1"/>
  <c r="K16" i="17"/>
  <c r="L15" i="17" l="1"/>
  <c r="K17" i="17"/>
  <c r="L16" i="17" l="1"/>
  <c r="L17" i="17"/>
  <c r="L20" i="17" s="1"/>
</calcChain>
</file>

<file path=xl/sharedStrings.xml><?xml version="1.0" encoding="utf-8"?>
<sst xmlns="http://schemas.openxmlformats.org/spreadsheetml/2006/main" count="182" uniqueCount="91">
  <si>
    <t>Study Plan</t>
  </si>
  <si>
    <t>Completion/ Planned 
Enrolment Term</t>
  </si>
  <si>
    <t>Course Code</t>
  </si>
  <si>
    <t>Course Title</t>
  </si>
  <si>
    <t>Length in term(s)</t>
  </si>
  <si>
    <t xml:space="preserve">Credit </t>
  </si>
  <si>
    <t>RV</t>
  </si>
  <si>
    <t>Course Passed?</t>
  </si>
  <si>
    <t>Total Credits Required for the Programme</t>
  </si>
  <si>
    <t>課程編號</t>
  </si>
  <si>
    <t>以下課程的必修及選修科目 :</t>
  </si>
  <si>
    <t>CBAC</t>
  </si>
  <si>
    <t xml:space="preserve">   -   工商管理證書(中文)</t>
  </si>
  <si>
    <t>大學將儘量按照預定推出時間表開辦科目，但如有需要可能會進行更改。請定時於大學網頁查看最新資訊。</t>
  </si>
  <si>
    <t xml:space="preserve">必修/ 選修 </t>
  </si>
  <si>
    <t>科目編號</t>
  </si>
  <si>
    <t>科目名稱</t>
  </si>
  <si>
    <t>學期</t>
  </si>
  <si>
    <t>學分</t>
  </si>
  <si>
    <t>2022 秋季學期</t>
  </si>
  <si>
    <t>2023 春季學期</t>
  </si>
  <si>
    <t>2023 夏季學期</t>
  </si>
  <si>
    <t>2023 秋季學期</t>
  </si>
  <si>
    <t>2024 春季學期</t>
  </si>
  <si>
    <t>2024 夏季學期</t>
  </si>
  <si>
    <t>2024 秋季學期</t>
  </si>
  <si>
    <t>2025 春季學期</t>
  </si>
  <si>
    <t>2025 夏季學期</t>
  </si>
  <si>
    <t>2025 秋季學期</t>
  </si>
  <si>
    <t>2026 春季學期</t>
  </si>
  <si>
    <t>2026 夏季學期</t>
  </si>
  <si>
    <t>2026 秋季學期</t>
  </si>
  <si>
    <t>2027 春季學期</t>
  </si>
  <si>
    <t>2027 夏季學期</t>
  </si>
  <si>
    <t>最後開辦學期</t>
  </si>
  <si>
    <t xml:space="preserve">選修 </t>
  </si>
  <si>
    <t>BIS B123C</t>
  </si>
  <si>
    <t>商業電腦應用</t>
  </si>
  <si>
    <t>✓</t>
  </si>
  <si>
    <t>BUS B191C</t>
  </si>
  <si>
    <t>商業關係與溝通(一)</t>
  </si>
  <si>
    <t>BUS B192C</t>
  </si>
  <si>
    <t>商業關係與溝通(二)</t>
  </si>
  <si>
    <t>ACT B210C</t>
  </si>
  <si>
    <t>會計學導論</t>
  </si>
  <si>
    <t>BUS B273C</t>
  </si>
  <si>
    <t>商業數量分析</t>
  </si>
  <si>
    <t>FIN B280C</t>
  </si>
  <si>
    <t>財務管理導論</t>
  </si>
  <si>
    <t>MGT B240C</t>
  </si>
  <si>
    <t>管理原理與實務</t>
  </si>
  <si>
    <t>MKT B250C</t>
  </si>
  <si>
    <t>市場學導論</t>
  </si>
  <si>
    <t>註：</t>
  </si>
  <si>
    <t>✓:　科目預定於此學期開辦</t>
  </si>
  <si>
    <t>學習計劃  : 工商管理證書(中文) (CBAC)</t>
  </si>
  <si>
    <t>請使用此表格以計劃以下學期修讀的科目。</t>
  </si>
  <si>
    <t>開辦學期</t>
  </si>
  <si>
    <r>
      <t>選修以下必修科目，取得</t>
    </r>
    <r>
      <rPr>
        <b/>
        <u/>
        <sz val="11"/>
        <color theme="1"/>
        <rFont val="微軟正黑體"/>
        <family val="2"/>
        <charset val="136"/>
      </rPr>
      <t>25學分</t>
    </r>
  </si>
  <si>
    <t>春季</t>
  </si>
  <si>
    <t>秋季</t>
  </si>
  <si>
    <r>
      <t>選修李兆基商業管理學院的任何科目，取得</t>
    </r>
    <r>
      <rPr>
        <b/>
        <u/>
        <sz val="12"/>
        <color theme="1"/>
        <rFont val="Calibri"/>
        <family val="2"/>
        <scheme val="minor"/>
      </rPr>
      <t>5</t>
    </r>
    <r>
      <rPr>
        <b/>
        <u/>
        <sz val="11"/>
        <color theme="1"/>
        <rFont val="Calibri"/>
        <family val="2"/>
        <scheme val="minor"/>
      </rPr>
      <t>學分</t>
    </r>
  </si>
  <si>
    <t>( 自由選擇 )</t>
  </si>
  <si>
    <t>* 此科目並非每學年開辦</t>
  </si>
  <si>
    <t>完成課程所需的總學分</t>
  </si>
  <si>
    <t>其他課程要求</t>
  </si>
  <si>
    <r>
      <t>是否經已核對</t>
    </r>
    <r>
      <rPr>
        <i/>
        <sz val="11"/>
        <rFont val="微軟正黑體"/>
        <family val="2"/>
        <charset val="136"/>
      </rPr>
      <t>不可兼修的科目組合</t>
    </r>
    <r>
      <rPr>
        <sz val="11"/>
        <rFont val="微軟正黑體"/>
        <family val="2"/>
        <charset val="136"/>
      </rPr>
      <t>，而所選的科目和必修科目的學分均可同時用於相同課程中？</t>
    </r>
  </si>
  <si>
    <r>
      <t>是否經已核對</t>
    </r>
    <r>
      <rPr>
        <i/>
        <sz val="11"/>
        <rFont val="微軟正黑體"/>
        <family val="2"/>
        <charset val="136"/>
      </rPr>
      <t>不可重複修讀的科目組合</t>
    </r>
    <r>
      <rPr>
        <sz val="11"/>
        <rFont val="微軟正黑體"/>
        <family val="2"/>
        <charset val="136"/>
      </rPr>
      <t>，而所選的科目和必修科目的學分均可同時用於相同課程中？</t>
    </r>
  </si>
  <si>
    <t>課程規例</t>
  </si>
  <si>
    <t>不可兼修的科目組合、不可重複修讀的科目組合</t>
  </si>
  <si>
    <t>https://admissions.hkmu.edu.hk/tc/dl/</t>
  </si>
  <si>
    <t>相關鏈結</t>
  </si>
  <si>
    <r>
      <rPr>
        <b/>
        <sz val="11"/>
        <color theme="1"/>
        <rFont val="微軟正黑體"/>
        <family val="2"/>
        <charset val="136"/>
      </rPr>
      <t>修讀進度:</t>
    </r>
    <r>
      <rPr>
        <sz val="11"/>
        <color theme="1"/>
        <rFont val="微軟正黑體"/>
        <family val="2"/>
        <charset val="136"/>
      </rPr>
      <t xml:space="preserve">
1. 已修畢</t>
    </r>
    <r>
      <rPr>
        <sz val="11"/>
        <color rgb="FFC00000"/>
        <rFont val="微軟正黑體"/>
        <family val="2"/>
        <charset val="136"/>
      </rPr>
      <t>（學期）</t>
    </r>
    <r>
      <rPr>
        <sz val="11"/>
        <color theme="1"/>
        <rFont val="微軟正黑體"/>
        <family val="2"/>
        <charset val="136"/>
      </rPr>
      <t xml:space="preserve">
2. 已修畢相等的科目</t>
    </r>
    <r>
      <rPr>
        <sz val="11"/>
        <color rgb="FFC00000"/>
        <rFont val="微軟正黑體"/>
        <family val="2"/>
        <charset val="136"/>
      </rPr>
      <t>（學期）</t>
    </r>
    <r>
      <rPr>
        <sz val="11"/>
        <color theme="1"/>
        <rFont val="微軟正黑體"/>
        <family val="2"/>
        <charset val="136"/>
      </rPr>
      <t xml:space="preserve">
3. 計劃修讀</t>
    </r>
    <r>
      <rPr>
        <sz val="11"/>
        <color rgb="FFC00000"/>
        <rFont val="微軟正黑體"/>
        <family val="2"/>
        <charset val="136"/>
      </rPr>
      <t>（學期）</t>
    </r>
    <r>
      <rPr>
        <sz val="11"/>
        <color theme="1"/>
        <rFont val="微軟正黑體"/>
        <family val="2"/>
        <charset val="136"/>
      </rPr>
      <t xml:space="preserve">
4. 已獲豁</t>
    </r>
    <r>
      <rPr>
        <sz val="11"/>
        <rFont val="微軟正黑體"/>
        <family val="2"/>
        <charset val="136"/>
      </rPr>
      <t>免 （學分承認）</t>
    </r>
  </si>
  <si>
    <t>此檔案於此日期作最後一次更新 ：</t>
  </si>
  <si>
    <t>版本</t>
  </si>
  <si>
    <t>日期</t>
  </si>
  <si>
    <t>儲存格/字體格式</t>
  </si>
  <si>
    <t>例子</t>
  </si>
  <si>
    <t>春季, 夏季*</t>
  </si>
  <si>
    <t>最後頒授：</t>
  </si>
  <si>
    <t>2025年12月前</t>
  </si>
  <si>
    <t>最後頒授：2025年12月前（即所有科目必須於2025年夏季學期或以前完成）</t>
  </si>
  <si>
    <t>加上關於最後頒授句子</t>
  </si>
  <si>
    <t>註</t>
  </si>
  <si>
    <t>2025年夏季學期或以前完成</t>
  </si>
  <si>
    <t>即所有科目必須於</t>
  </si>
  <si>
    <t>學生騙號：</t>
  </si>
  <si>
    <t>英文姓名：</t>
  </si>
  <si>
    <t>日期：</t>
  </si>
  <si>
    <t>範本版本：</t>
  </si>
  <si>
    <t>https://www.hkmu.edu.hk/REG/reg_grad/PR/DL_5CR_CBAC.pdf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</si>
</sst>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164" formatCode="dd\ mmm\ yyyy"/>
    <numFmt numFmtId="165" formatCode="[DBNum1]yyyy&quot;年&quot;m&quot;月&quot;d&quot;日&quot;;@"/>
  </numFmts>
  <fonts count="41">
    <font>
      <sz val="11"/>
      <color theme="1"/>
      <name val="Calibri"/>
      <family val="2"/>
      <scheme val="minor"/>
    </font>
    <font>
      <sz val="12"/>
      <color theme="1"/>
      <name val="Calibri Light"/>
      <family val="2"/>
    </font>
    <font>
      <sz val="11"/>
      <color theme="1"/>
      <name val="Calibri Light"/>
      <family val="2"/>
      <scheme val="major"/>
    </font>
    <font>
      <sz val="12"/>
      <color rgb="FF1F497D"/>
      <name val="Calibri"/>
      <family val="2"/>
      <scheme val="minor"/>
    </font>
    <font>
      <sz val="9"/>
      <name val="Calibri"/>
      <family val="3"/>
      <charset val="136"/>
      <scheme val="minor"/>
    </font>
    <font>
      <b/>
      <u/>
      <sz val="12"/>
      <color theme="1"/>
      <name val="Calibri"/>
      <family val="2"/>
      <scheme val="minor"/>
    </font>
    <font>
      <sz val="12"/>
      <color theme="1"/>
      <name val="微軟正黑體"/>
      <family val="2"/>
      <charset val="136"/>
    </font>
    <font>
      <b/>
      <sz val="12"/>
      <color theme="1"/>
      <name val="微軟正黑體"/>
      <family val="2"/>
      <charset val="136"/>
    </font>
    <font>
      <sz val="11"/>
      <color theme="1"/>
      <name val="微軟正黑體"/>
      <family val="2"/>
      <charset val="136"/>
    </font>
    <font>
      <sz val="12"/>
      <color rgb="FF0000FF"/>
      <name val="微軟正黑體"/>
      <family val="2"/>
      <charset val="136"/>
    </font>
    <font>
      <sz val="11"/>
      <color rgb="FF0000FF"/>
      <name val="微軟正黑體"/>
      <family val="2"/>
      <charset val="136"/>
    </font>
    <font>
      <b/>
      <sz val="11"/>
      <color theme="1"/>
      <name val="微軟正黑體"/>
      <family val="2"/>
      <charset val="136"/>
    </font>
    <font>
      <b/>
      <u/>
      <sz val="11"/>
      <color theme="1"/>
      <name val="微軟正黑體"/>
      <family val="2"/>
      <charset val="136"/>
    </font>
    <font>
      <sz val="11"/>
      <name val="微軟正黑體"/>
      <family val="2"/>
      <charset val="136"/>
    </font>
    <font>
      <b/>
      <sz val="11"/>
      <name val="微軟正黑體"/>
      <family val="2"/>
      <charset val="136"/>
    </font>
    <font>
      <sz val="12"/>
      <name val="Calibri"/>
      <family val="2"/>
      <scheme val="minor"/>
    </font>
    <font>
      <b/>
      <sz val="12"/>
      <name val="微軟正黑體"/>
      <family val="2"/>
      <charset val="136"/>
    </font>
    <font>
      <sz val="12"/>
      <name val="微軟正黑體"/>
      <family val="2"/>
      <charset val="136"/>
    </font>
    <font>
      <sz val="12"/>
      <color rgb="FF202124"/>
      <name val="微軟正黑體"/>
      <family val="2"/>
      <charset val="136"/>
    </font>
    <font>
      <b/>
      <u/>
      <sz val="11"/>
      <color theme="1"/>
      <name val="Calibri"/>
      <family val="2"/>
      <scheme val="minor"/>
    </font>
    <font>
      <sz val="11"/>
      <color rgb="FF00B050"/>
      <name val="微軟正黑體"/>
      <family val="2"/>
      <charset val="136"/>
    </font>
    <font>
      <sz val="11"/>
      <color theme="0"/>
      <name val="微軟正黑體"/>
      <family val="2"/>
      <charset val="136"/>
    </font>
    <font>
      <u/>
      <sz val="11"/>
      <color theme="10"/>
      <name val="Calibri"/>
      <family val="2"/>
      <scheme val="minor"/>
    </font>
    <font>
      <i/>
      <sz val="11"/>
      <name val="微軟正黑體"/>
      <family val="2"/>
      <charset val="136"/>
    </font>
    <font>
      <sz val="11"/>
      <color rgb="FFC00000"/>
      <name val="微軟正黑體"/>
      <family val="2"/>
      <charset val="136"/>
    </font>
    <font>
      <b/>
      <u/>
      <sz val="11"/>
      <name val="微軟正黑體"/>
      <family val="2"/>
      <charset val="136"/>
    </font>
    <font>
      <sz val="10"/>
      <color theme="1"/>
      <name val="Calibri"/>
      <family val="2"/>
      <scheme val="minor"/>
    </font>
    <font>
      <sz val="10"/>
      <color theme="1"/>
      <name val="Calibri"/>
      <family val="2"/>
    </font>
    <font>
      <b/>
      <sz val="12"/>
      <color theme="0"/>
      <name val="Calibri"/>
      <family val="2"/>
      <scheme val="minor"/>
    </font>
    <font>
      <sz val="11"/>
      <color theme="1"/>
      <name val="Calibri"/>
      <family val="2"/>
    </font>
    <font>
      <sz val="12"/>
      <color theme="1"/>
      <name val="微軟正黑體"/>
      <family val="2"/>
      <charset val="136"/>
    </font>
    <font>
      <b/>
      <sz val="11"/>
      <color theme="0"/>
      <name val="微軟正黑體"/>
      <family val="2"/>
      <charset val="136"/>
    </font>
    <font>
      <sz val="12"/>
      <color theme="1"/>
      <name val="Calibri"/>
      <family val="2"/>
    </font>
    <font>
      <b/>
      <sz val="12"/>
      <color theme="0"/>
      <name val="微軟正黑體"/>
      <family val="2"/>
      <charset val="136"/>
    </font>
    <font>
      <sz val="10"/>
      <color theme="0"/>
      <name val="Calibri"/>
      <family val="2"/>
      <scheme val="minor"/>
    </font>
    <font>
      <b/>
      <sz val="11"/>
      <color theme="1"/>
      <name val="微軟正黑體"/>
      <family val="2"/>
      <charset val="136"/>
    </font>
    <font>
      <b/>
      <sz val="11"/>
      <name val="微軟正黑體"/>
      <family val="2"/>
      <charset val="136"/>
    </font>
    <font>
      <sz val="11"/>
      <color rgb="FF000000"/>
      <name val="微軟正黑體"/>
      <family val="2"/>
      <charset val="136"/>
    </font>
    <font>
      <sz val="10"/>
      <color theme="1"/>
      <name val="微軟正黑體"/>
      <family val="2"/>
      <charset val="136"/>
    </font>
    <font>
      <sz val="10"/>
      <color theme="1"/>
      <name val="Calibri"/>
      <scheme val="minor"/>
    </font>
    <font>
      <sz val="10"/>
      <color theme="1"/>
      <name val="Calibri"/>
    </font>
  </fonts>
  <fills count="15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4"/>
      </patternFill>
    </fill>
    <fill>
      <patternFill patternType="solid">
        <fgColor theme="7" tint="0.39997558519241921"/>
        <bgColor indexed="64"/>
      </patternFill>
    </fill>
    <fill>
      <patternFill patternType="solid">
        <fgColor rgb="FFFF0000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rgb="FFC00000"/>
        <bgColor indexed="64"/>
      </patternFill>
    </fill>
    <fill>
      <patternFill patternType="lightGray"/>
    </fill>
    <fill>
      <patternFill patternType="solid">
        <fgColor rgb="FF99FFCC"/>
        <bgColor indexed="64"/>
      </patternFill>
    </fill>
    <fill>
      <patternFill patternType="lightGray">
        <bgColor rgb="FF99FFCC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double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double">
        <color indexed="64"/>
      </right>
      <top style="thin">
        <color indexed="64"/>
      </top>
      <bottom/>
      <diagonal/>
    </border>
    <border>
      <left style="double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double">
        <color indexed="64"/>
      </right>
      <top/>
      <bottom style="thin">
        <color indexed="64"/>
      </bottom>
      <diagonal/>
    </border>
    <border>
      <left style="double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double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2">
    <xf numFmtId="0" fontId="0" fillId="0" borderId="0"/>
    <xf numFmtId="0" fontId="22" fillId="0" borderId="0" applyNumberFormat="0" applyFill="0" applyBorder="0" applyAlignment="0" applyProtection="0"/>
  </cellStyleXfs>
  <cellXfs count="147">
    <xf numFmtId="0" fontId="0" fillId="0" borderId="0" xfId="0"/>
    <xf numFmtId="0" fontId="0" fillId="0" borderId="1" xfId="0" applyBorder="1"/>
    <xf numFmtId="0" fontId="1" fillId="0" borderId="1" xfId="0" applyFont="1" applyBorder="1" applyAlignment="1">
      <alignment vertical="center" wrapText="1"/>
    </xf>
    <xf numFmtId="0" fontId="1" fillId="2" borderId="1" xfId="0" applyFont="1" applyFill="1" applyBorder="1" applyAlignment="1">
      <alignment vertical="center" wrapText="1"/>
    </xf>
    <xf numFmtId="0" fontId="2" fillId="0" borderId="0" xfId="0" applyFont="1" applyAlignment="1">
      <alignment horizontal="right"/>
    </xf>
    <xf numFmtId="0" fontId="3" fillId="0" borderId="0" xfId="0" applyFont="1"/>
    <xf numFmtId="0" fontId="6" fillId="0" borderId="0" xfId="0" applyFont="1" applyAlignment="1">
      <alignment horizontal="center" vertical="top"/>
    </xf>
    <xf numFmtId="0" fontId="6" fillId="0" borderId="0" xfId="0" applyFont="1" applyAlignment="1">
      <alignment vertical="top"/>
    </xf>
    <xf numFmtId="0" fontId="6" fillId="0" borderId="0" xfId="0" applyFont="1" applyAlignment="1">
      <alignment horizontal="center" vertical="center"/>
    </xf>
    <xf numFmtId="0" fontId="8" fillId="0" borderId="4" xfId="0" applyFont="1" applyBorder="1" applyAlignment="1">
      <alignment vertical="center"/>
    </xf>
    <xf numFmtId="0" fontId="8" fillId="5" borderId="1" xfId="0" applyFont="1" applyFill="1" applyBorder="1" applyAlignment="1">
      <alignment horizontal="left" vertical="center"/>
    </xf>
    <xf numFmtId="0" fontId="8" fillId="0" borderId="1" xfId="0" applyFont="1" applyFill="1" applyBorder="1" applyAlignment="1">
      <alignment horizontal="left" vertical="center"/>
    </xf>
    <xf numFmtId="0" fontId="8" fillId="0" borderId="1" xfId="0" applyFont="1" applyBorder="1" applyAlignment="1">
      <alignment vertical="center" wrapText="1"/>
    </xf>
    <xf numFmtId="0" fontId="8" fillId="0" borderId="1" xfId="0" applyFont="1" applyBorder="1" applyAlignment="1">
      <alignment horizontal="center" vertical="center"/>
    </xf>
    <xf numFmtId="0" fontId="6" fillId="0" borderId="0" xfId="0" applyFont="1" applyAlignment="1">
      <alignment vertical="center"/>
    </xf>
    <xf numFmtId="0" fontId="8" fillId="0" borderId="0" xfId="0" applyFont="1" applyAlignment="1">
      <alignment horizontal="center" vertical="top"/>
    </xf>
    <xf numFmtId="0" fontId="11" fillId="0" borderId="0" xfId="0" applyFont="1" applyAlignment="1">
      <alignment vertical="top"/>
    </xf>
    <xf numFmtId="0" fontId="8" fillId="0" borderId="0" xfId="0" applyFont="1" applyAlignment="1">
      <alignment vertical="top"/>
    </xf>
    <xf numFmtId="0" fontId="8" fillId="0" borderId="0" xfId="0" applyFont="1" applyFill="1" applyAlignment="1">
      <alignment vertical="top"/>
    </xf>
    <xf numFmtId="0" fontId="8" fillId="0" borderId="0" xfId="0" applyFont="1" applyAlignment="1">
      <alignment vertical="top" wrapText="1"/>
    </xf>
    <xf numFmtId="0" fontId="8" fillId="0" borderId="0" xfId="0" applyFont="1" applyAlignment="1">
      <alignment horizontal="left" vertical="top"/>
    </xf>
    <xf numFmtId="0" fontId="11" fillId="0" borderId="2" xfId="0" applyFont="1" applyFill="1" applyBorder="1" applyAlignment="1">
      <alignment vertical="top" wrapText="1"/>
    </xf>
    <xf numFmtId="0" fontId="11" fillId="0" borderId="2" xfId="0" applyFont="1" applyBorder="1" applyAlignment="1">
      <alignment vertical="top" wrapText="1"/>
    </xf>
    <xf numFmtId="0" fontId="11" fillId="0" borderId="2" xfId="0" applyFont="1" applyBorder="1" applyAlignment="1">
      <alignment horizontal="center" vertical="top" wrapText="1"/>
    </xf>
    <xf numFmtId="0" fontId="8" fillId="0" borderId="0" xfId="0" applyFont="1" applyAlignment="1">
      <alignment horizontal="center" vertical="center"/>
    </xf>
    <xf numFmtId="0" fontId="8" fillId="0" borderId="5" xfId="0" applyFont="1" applyFill="1" applyBorder="1" applyAlignment="1">
      <alignment horizontal="left" vertical="center" wrapText="1"/>
    </xf>
    <xf numFmtId="0" fontId="8" fillId="0" borderId="5" xfId="0" applyFont="1" applyBorder="1" applyAlignment="1">
      <alignment horizontal="left" vertical="center" wrapText="1"/>
    </xf>
    <xf numFmtId="0" fontId="8" fillId="0" borderId="6" xfId="0" applyFont="1" applyBorder="1" applyAlignment="1">
      <alignment horizontal="left" vertical="center" wrapText="1"/>
    </xf>
    <xf numFmtId="0" fontId="8" fillId="0" borderId="0" xfId="0" applyFont="1" applyAlignment="1">
      <alignment horizontal="left" vertical="center"/>
    </xf>
    <xf numFmtId="0" fontId="8" fillId="0" borderId="0" xfId="0" applyFont="1" applyAlignment="1">
      <alignment vertical="center"/>
    </xf>
    <xf numFmtId="0" fontId="8" fillId="0" borderId="5" xfId="0" applyFont="1" applyBorder="1" applyAlignment="1">
      <alignment horizontal="center" vertical="center" wrapText="1"/>
    </xf>
    <xf numFmtId="0" fontId="8" fillId="0" borderId="6" xfId="0" applyFont="1" applyBorder="1" applyAlignment="1">
      <alignment horizontal="center" vertical="center" wrapText="1"/>
    </xf>
    <xf numFmtId="0" fontId="10" fillId="0" borderId="1" xfId="0" applyFont="1" applyBorder="1" applyAlignment="1">
      <alignment horizontal="left" vertical="center" wrapText="1"/>
    </xf>
    <xf numFmtId="0" fontId="8" fillId="0" borderId="0" xfId="0" applyFont="1" applyFill="1" applyAlignment="1">
      <alignment vertical="center"/>
    </xf>
    <xf numFmtId="0" fontId="8" fillId="0" borderId="0" xfId="0" applyFont="1" applyAlignment="1">
      <alignment vertical="center" wrapText="1"/>
    </xf>
    <xf numFmtId="0" fontId="8" fillId="0" borderId="0" xfId="0" applyFont="1" applyAlignment="1">
      <alignment horizontal="right" vertical="center"/>
    </xf>
    <xf numFmtId="0" fontId="13" fillId="0" borderId="0" xfId="0" applyFont="1" applyAlignment="1">
      <alignment vertical="top"/>
    </xf>
    <xf numFmtId="0" fontId="14" fillId="0" borderId="2" xfId="0" applyFont="1" applyBorder="1" applyAlignment="1">
      <alignment vertical="top" wrapText="1"/>
    </xf>
    <xf numFmtId="0" fontId="13" fillId="0" borderId="5" xfId="0" applyFont="1" applyBorder="1" applyAlignment="1">
      <alignment horizontal="left" vertical="center" wrapText="1"/>
    </xf>
    <xf numFmtId="0" fontId="13" fillId="4" borderId="1" xfId="0" applyFont="1" applyFill="1" applyBorder="1" applyAlignment="1">
      <alignment vertical="center"/>
    </xf>
    <xf numFmtId="0" fontId="13" fillId="5" borderId="1" xfId="0" applyFont="1" applyFill="1" applyBorder="1" applyAlignment="1">
      <alignment horizontal="left" vertical="center"/>
    </xf>
    <xf numFmtId="0" fontId="13" fillId="0" borderId="0" xfId="0" applyFont="1" applyAlignment="1">
      <alignment vertical="center"/>
    </xf>
    <xf numFmtId="0" fontId="15" fillId="4" borderId="1" xfId="0" applyFont="1" applyFill="1" applyBorder="1" applyAlignment="1">
      <alignment vertical="center"/>
    </xf>
    <xf numFmtId="0" fontId="6" fillId="0" borderId="0" xfId="0" applyFont="1" applyAlignment="1">
      <alignment horizontal="center"/>
    </xf>
    <xf numFmtId="0" fontId="7" fillId="0" borderId="0" xfId="0" applyFont="1" applyAlignment="1">
      <alignment vertical="center"/>
    </xf>
    <xf numFmtId="0" fontId="6" fillId="0" borderId="0" xfId="0" applyFont="1" applyAlignment="1">
      <alignment wrapText="1"/>
    </xf>
    <xf numFmtId="0" fontId="6" fillId="0" borderId="0" xfId="0" applyFont="1"/>
    <xf numFmtId="0" fontId="9" fillId="0" borderId="0" xfId="0" applyFont="1" applyAlignment="1">
      <alignment horizontal="left"/>
    </xf>
    <xf numFmtId="0" fontId="7" fillId="0" borderId="0" xfId="0" applyFont="1" applyAlignment="1">
      <alignment wrapText="1"/>
    </xf>
    <xf numFmtId="0" fontId="7" fillId="0" borderId="0" xfId="0" applyFont="1"/>
    <xf numFmtId="0" fontId="17" fillId="0" borderId="1" xfId="0" applyFont="1" applyBorder="1" applyAlignment="1">
      <alignment horizontal="center" vertical="center"/>
    </xf>
    <xf numFmtId="0" fontId="17" fillId="0" borderId="1" xfId="0" applyFont="1" applyBorder="1" applyAlignment="1">
      <alignment vertical="center" wrapText="1"/>
    </xf>
    <xf numFmtId="0" fontId="17" fillId="0" borderId="1" xfId="0" applyFont="1" applyFill="1" applyBorder="1" applyAlignment="1">
      <alignment horizontal="center" vertical="center" wrapText="1"/>
    </xf>
    <xf numFmtId="0" fontId="18" fillId="0" borderId="0" xfId="0" applyFont="1" applyAlignment="1">
      <alignment horizontal="left" vertical="center"/>
    </xf>
    <xf numFmtId="0" fontId="0" fillId="0" borderId="4" xfId="0" applyFont="1" applyBorder="1" applyAlignment="1">
      <alignment vertical="center"/>
    </xf>
    <xf numFmtId="0" fontId="0" fillId="0" borderId="5" xfId="0" applyFont="1" applyFill="1" applyBorder="1" applyAlignment="1">
      <alignment horizontal="left" vertical="center" wrapText="1"/>
    </xf>
    <xf numFmtId="0" fontId="20" fillId="0" borderId="0" xfId="0" applyFont="1" applyAlignment="1">
      <alignment horizontal="center" vertical="top"/>
    </xf>
    <xf numFmtId="0" fontId="12" fillId="0" borderId="0" xfId="0" applyFont="1" applyAlignment="1">
      <alignment vertical="top"/>
    </xf>
    <xf numFmtId="0" fontId="21" fillId="0" borderId="0" xfId="0" applyFont="1" applyAlignment="1">
      <alignment horizontal="left" vertical="top"/>
    </xf>
    <xf numFmtId="0" fontId="21" fillId="0" borderId="0" xfId="0" applyFont="1" applyAlignment="1">
      <alignment vertical="top"/>
    </xf>
    <xf numFmtId="0" fontId="20" fillId="5" borderId="1" xfId="0" applyFont="1" applyFill="1" applyBorder="1" applyAlignment="1">
      <alignment horizontal="left" vertical="top"/>
    </xf>
    <xf numFmtId="0" fontId="20" fillId="0" borderId="0" xfId="0" applyFont="1" applyAlignment="1">
      <alignment vertical="top"/>
    </xf>
    <xf numFmtId="0" fontId="20" fillId="0" borderId="0" xfId="0" applyFont="1" applyFill="1" applyAlignment="1">
      <alignment vertical="top"/>
    </xf>
    <xf numFmtId="0" fontId="20" fillId="0" borderId="0" xfId="0" applyFont="1" applyAlignment="1">
      <alignment vertical="top" wrapText="1"/>
    </xf>
    <xf numFmtId="0" fontId="20" fillId="0" borderId="0" xfId="0" applyFont="1" applyAlignment="1">
      <alignment horizontal="left" vertical="top"/>
    </xf>
    <xf numFmtId="0" fontId="22" fillId="0" borderId="0" xfId="1" applyAlignment="1">
      <alignment vertical="top" wrapText="1"/>
    </xf>
    <xf numFmtId="0" fontId="21" fillId="2" borderId="0" xfId="0" applyFont="1" applyFill="1" applyAlignment="1">
      <alignment horizontal="left" vertical="center"/>
    </xf>
    <xf numFmtId="0" fontId="8" fillId="2" borderId="0" xfId="0" applyFont="1" applyFill="1" applyAlignment="1">
      <alignment horizontal="left" vertical="center"/>
    </xf>
    <xf numFmtId="0" fontId="21" fillId="0" borderId="0" xfId="0" applyFont="1" applyAlignment="1">
      <alignment horizontal="left" vertical="center"/>
    </xf>
    <xf numFmtId="0" fontId="8" fillId="7" borderId="0" xfId="0" applyFont="1" applyFill="1" applyAlignment="1">
      <alignment horizontal="left" vertical="center"/>
    </xf>
    <xf numFmtId="0" fontId="13" fillId="8" borderId="1" xfId="0" applyFont="1" applyFill="1" applyBorder="1" applyAlignment="1">
      <alignment horizontal="center" vertical="top"/>
    </xf>
    <xf numFmtId="0" fontId="8" fillId="6" borderId="1" xfId="0" applyFont="1" applyFill="1" applyBorder="1" applyAlignment="1">
      <alignment horizontal="left" vertical="top" wrapText="1"/>
    </xf>
    <xf numFmtId="0" fontId="25" fillId="0" borderId="0" xfId="0" applyFont="1" applyAlignment="1">
      <alignment vertical="top"/>
    </xf>
    <xf numFmtId="0" fontId="17" fillId="9" borderId="1" xfId="0" applyFont="1" applyFill="1" applyBorder="1" applyAlignment="1">
      <alignment horizontal="center" vertical="center"/>
    </xf>
    <xf numFmtId="0" fontId="26" fillId="0" borderId="4" xfId="0" applyFont="1" applyBorder="1"/>
    <xf numFmtId="164" fontId="26" fillId="0" borderId="0" xfId="0" applyNumberFormat="1" applyFont="1" applyAlignment="1">
      <alignment horizontal="center"/>
    </xf>
    <xf numFmtId="165" fontId="27" fillId="0" borderId="6" xfId="0" applyNumberFormat="1" applyFont="1" applyBorder="1"/>
    <xf numFmtId="0" fontId="26" fillId="0" borderId="0" xfId="0" applyFont="1" applyAlignment="1">
      <alignment horizontal="center"/>
    </xf>
    <xf numFmtId="0" fontId="27" fillId="0" borderId="0" xfId="0" applyFont="1" applyAlignment="1">
      <alignment horizontal="center"/>
    </xf>
    <xf numFmtId="165" fontId="27" fillId="0" borderId="6" xfId="0" applyNumberFormat="1" applyFont="1" applyBorder="1" applyAlignment="1">
      <alignment horizontal="center"/>
    </xf>
    <xf numFmtId="0" fontId="27" fillId="0" borderId="0" xfId="0" applyFont="1" applyFill="1" applyAlignment="1">
      <alignment horizontal="center"/>
    </xf>
    <xf numFmtId="0" fontId="26" fillId="9" borderId="0" xfId="0" applyFont="1" applyFill="1" applyAlignment="1">
      <alignment horizontal="center"/>
    </xf>
    <xf numFmtId="164" fontId="26" fillId="0" borderId="7" xfId="0" applyNumberFormat="1" applyFont="1" applyBorder="1" applyAlignment="1">
      <alignment horizontal="center"/>
    </xf>
    <xf numFmtId="0" fontId="26" fillId="0" borderId="0" xfId="0" applyFont="1" applyBorder="1" applyAlignment="1">
      <alignment horizontal="center"/>
    </xf>
    <xf numFmtId="165" fontId="27" fillId="0" borderId="8" xfId="0" applyNumberFormat="1" applyFont="1" applyBorder="1" applyAlignment="1">
      <alignment horizontal="center"/>
    </xf>
    <xf numFmtId="0" fontId="26" fillId="10" borderId="0" xfId="0" applyFont="1" applyFill="1" applyAlignment="1">
      <alignment horizontal="center"/>
    </xf>
    <xf numFmtId="0" fontId="30" fillId="0" borderId="0" xfId="0" applyFont="1" applyAlignment="1">
      <alignment horizontal="center"/>
    </xf>
    <xf numFmtId="0" fontId="31" fillId="11" borderId="0" xfId="0" applyFont="1" applyFill="1"/>
    <xf numFmtId="0" fontId="31" fillId="11" borderId="0" xfId="0" applyFont="1" applyFill="1" applyAlignment="1">
      <alignment horizontal="right"/>
    </xf>
    <xf numFmtId="0" fontId="31" fillId="11" borderId="0" xfId="0" quotePrefix="1" applyFont="1" applyFill="1" applyAlignment="1">
      <alignment wrapText="1"/>
    </xf>
    <xf numFmtId="0" fontId="30" fillId="0" borderId="0" xfId="0" applyFont="1"/>
    <xf numFmtId="0" fontId="29" fillId="12" borderId="0" xfId="0" applyFont="1" applyFill="1" applyAlignment="1">
      <alignment horizontal="center"/>
    </xf>
    <xf numFmtId="0" fontId="32" fillId="0" borderId="0" xfId="0" applyFont="1" applyAlignment="1">
      <alignment vertical="center"/>
    </xf>
    <xf numFmtId="0" fontId="17" fillId="12" borderId="1" xfId="0" applyFont="1" applyFill="1" applyBorder="1" applyAlignment="1">
      <alignment horizontal="center" vertical="center"/>
    </xf>
    <xf numFmtId="0" fontId="17" fillId="0" borderId="4" xfId="0" applyFont="1" applyBorder="1" applyAlignment="1">
      <alignment horizontal="center" vertical="center"/>
    </xf>
    <xf numFmtId="0" fontId="17" fillId="10" borderId="4" xfId="0" applyFont="1" applyFill="1" applyBorder="1" applyAlignment="1">
      <alignment horizontal="center" vertical="center"/>
    </xf>
    <xf numFmtId="0" fontId="17" fillId="12" borderId="4" xfId="0" applyFont="1" applyFill="1" applyBorder="1" applyAlignment="1">
      <alignment horizontal="center" vertical="center"/>
    </xf>
    <xf numFmtId="0" fontId="17" fillId="0" borderId="6" xfId="0" applyFont="1" applyBorder="1" applyAlignment="1">
      <alignment horizontal="center" vertical="center"/>
    </xf>
    <xf numFmtId="0" fontId="17" fillId="12" borderId="6" xfId="0" applyFont="1" applyFill="1" applyBorder="1" applyAlignment="1">
      <alignment horizontal="center" vertical="center"/>
    </xf>
    <xf numFmtId="0" fontId="17" fillId="0" borderId="16" xfId="0" applyFont="1" applyBorder="1" applyAlignment="1">
      <alignment horizontal="center" vertical="center"/>
    </xf>
    <xf numFmtId="0" fontId="17" fillId="0" borderId="17" xfId="0" applyFont="1" applyBorder="1" applyAlignment="1">
      <alignment horizontal="center" vertical="center"/>
    </xf>
    <xf numFmtId="0" fontId="17" fillId="12" borderId="16" xfId="0" applyFont="1" applyFill="1" applyBorder="1" applyAlignment="1">
      <alignment horizontal="center" vertical="center"/>
    </xf>
    <xf numFmtId="0" fontId="17" fillId="12" borderId="17" xfId="0" applyFont="1" applyFill="1" applyBorder="1" applyAlignment="1">
      <alignment horizontal="center" vertical="center"/>
    </xf>
    <xf numFmtId="0" fontId="33" fillId="11" borderId="0" xfId="0" applyFont="1" applyFill="1" applyAlignment="1">
      <alignment vertical="top"/>
    </xf>
    <xf numFmtId="0" fontId="28" fillId="11" borderId="0" xfId="0" applyFont="1" applyFill="1" applyAlignment="1">
      <alignment vertical="top"/>
    </xf>
    <xf numFmtId="0" fontId="28" fillId="11" borderId="0" xfId="0" applyFont="1" applyFill="1" applyAlignment="1">
      <alignment vertical="top" wrapText="1"/>
    </xf>
    <xf numFmtId="0" fontId="28" fillId="11" borderId="0" xfId="0" applyFont="1" applyFill="1" applyAlignment="1">
      <alignment horizontal="center" vertical="top"/>
    </xf>
    <xf numFmtId="0" fontId="0" fillId="11" borderId="0" xfId="0" applyFill="1"/>
    <xf numFmtId="0" fontId="6" fillId="0" borderId="0" xfId="0" applyFont="1" applyAlignment="1">
      <alignment horizontal="left" vertical="top"/>
    </xf>
    <xf numFmtId="0" fontId="26" fillId="0" borderId="0" xfId="0" applyFont="1"/>
    <xf numFmtId="0" fontId="34" fillId="11" borderId="0" xfId="0" applyFont="1" applyFill="1" applyAlignment="1">
      <alignment horizontal="center"/>
    </xf>
    <xf numFmtId="0" fontId="27" fillId="12" borderId="0" xfId="0" applyFont="1" applyFill="1" applyAlignment="1">
      <alignment horizontal="center"/>
    </xf>
    <xf numFmtId="0" fontId="8" fillId="12" borderId="1" xfId="0" applyFont="1" applyFill="1" applyBorder="1" applyAlignment="1">
      <alignment horizontal="left" vertical="center"/>
    </xf>
    <xf numFmtId="0" fontId="35" fillId="0" borderId="0" xfId="0" applyFont="1" applyAlignment="1">
      <alignment horizontal="center" vertical="top"/>
    </xf>
    <xf numFmtId="0" fontId="35" fillId="0" borderId="0" xfId="0" applyFont="1" applyAlignment="1">
      <alignment horizontal="right" vertical="center"/>
    </xf>
    <xf numFmtId="0" fontId="36" fillId="0" borderId="0" xfId="0" applyFont="1" applyAlignment="1">
      <alignment horizontal="right" vertical="center"/>
    </xf>
    <xf numFmtId="0" fontId="35" fillId="5" borderId="18" xfId="0" applyFont="1" applyFill="1" applyBorder="1" applyAlignment="1">
      <alignment vertical="center" wrapText="1"/>
    </xf>
    <xf numFmtId="0" fontId="35" fillId="5" borderId="18" xfId="0" applyFont="1" applyFill="1" applyBorder="1" applyAlignment="1">
      <alignment horizontal="center" vertical="top"/>
    </xf>
    <xf numFmtId="0" fontId="35" fillId="0" borderId="0" xfId="0" applyFont="1" applyAlignment="1">
      <alignment horizontal="left" vertical="top"/>
    </xf>
    <xf numFmtId="0" fontId="35" fillId="0" borderId="0" xfId="0" applyFont="1" applyAlignment="1">
      <alignment vertical="top"/>
    </xf>
    <xf numFmtId="0" fontId="37" fillId="0" borderId="0" xfId="0" applyFont="1" applyAlignment="1">
      <alignment horizontal="right" vertical="center" wrapText="1"/>
    </xf>
    <xf numFmtId="0" fontId="39" fillId="0" borderId="0" xfId="0" applyFont="1" applyBorder="1" applyAlignment="1">
      <alignment horizontal="center"/>
    </xf>
    <xf numFmtId="165" fontId="40" fillId="0" borderId="8" xfId="0" applyNumberFormat="1" applyFont="1" applyBorder="1" applyAlignment="1">
      <alignment horizontal="center"/>
    </xf>
    <xf numFmtId="0" fontId="39" fillId="0" borderId="0" xfId="0" applyFont="1" applyBorder="1"/>
    <xf numFmtId="0" fontId="39" fillId="13" borderId="0" xfId="0" applyFont="1" applyFill="1" applyBorder="1" applyAlignment="1">
      <alignment horizontal="center"/>
    </xf>
    <xf numFmtId="0" fontId="8" fillId="14" borderId="1" xfId="0" applyFont="1" applyFill="1" applyBorder="1" applyAlignment="1">
      <alignment horizontal="left" vertical="center"/>
    </xf>
    <xf numFmtId="0" fontId="17" fillId="13" borderId="1" xfId="0" applyFont="1" applyFill="1" applyBorder="1" applyAlignment="1">
      <alignment horizontal="center" vertical="center" wrapText="1"/>
    </xf>
    <xf numFmtId="0" fontId="17" fillId="14" borderId="6" xfId="0" applyFont="1" applyFill="1" applyBorder="1" applyAlignment="1">
      <alignment horizontal="center" vertical="center"/>
    </xf>
    <xf numFmtId="0" fontId="7" fillId="0" borderId="2" xfId="0" applyFont="1" applyBorder="1" applyAlignment="1">
      <alignment horizontal="center" vertical="center" wrapText="1"/>
    </xf>
    <xf numFmtId="0" fontId="7" fillId="0" borderId="3" xfId="0" applyFont="1" applyBorder="1" applyAlignment="1">
      <alignment horizontal="center" vertical="center" wrapText="1"/>
    </xf>
    <xf numFmtId="0" fontId="6" fillId="0" borderId="2" xfId="0" applyFont="1" applyFill="1" applyBorder="1" applyAlignment="1">
      <alignment horizontal="center" vertical="center" wrapText="1"/>
    </xf>
    <xf numFmtId="0" fontId="6" fillId="3" borderId="3" xfId="0" applyFont="1" applyFill="1" applyBorder="1" applyAlignment="1">
      <alignment horizontal="center" vertical="center" wrapText="1"/>
    </xf>
    <xf numFmtId="0" fontId="16" fillId="0" borderId="2" xfId="0" applyFont="1" applyBorder="1" applyAlignment="1">
      <alignment horizontal="center" vertical="center" wrapText="1"/>
    </xf>
    <xf numFmtId="0" fontId="16" fillId="0" borderId="3" xfId="0" applyFont="1" applyBorder="1" applyAlignment="1">
      <alignment horizontal="center" vertical="center" wrapText="1"/>
    </xf>
    <xf numFmtId="0" fontId="7" fillId="0" borderId="2" xfId="0" applyFont="1" applyFill="1" applyBorder="1" applyAlignment="1">
      <alignment horizontal="center" vertical="center" wrapText="1"/>
    </xf>
    <xf numFmtId="0" fontId="7" fillId="0" borderId="3" xfId="0" applyFont="1" applyFill="1" applyBorder="1" applyAlignment="1">
      <alignment horizontal="center" vertical="center" wrapText="1"/>
    </xf>
    <xf numFmtId="0" fontId="6" fillId="0" borderId="9" xfId="0" applyFont="1" applyFill="1" applyBorder="1" applyAlignment="1">
      <alignment horizontal="center" vertical="center" wrapText="1"/>
    </xf>
    <xf numFmtId="0" fontId="6" fillId="3" borderId="10" xfId="0" applyFont="1" applyFill="1" applyBorder="1" applyAlignment="1">
      <alignment horizontal="center" vertical="center" wrapText="1"/>
    </xf>
    <xf numFmtId="0" fontId="6" fillId="0" borderId="12" xfId="0" applyFont="1" applyFill="1" applyBorder="1" applyAlignment="1">
      <alignment horizontal="center" vertical="center" wrapText="1"/>
    </xf>
    <xf numFmtId="0" fontId="6" fillId="3" borderId="14" xfId="0" applyFont="1" applyFill="1" applyBorder="1" applyAlignment="1">
      <alignment horizontal="center" vertical="center" wrapText="1"/>
    </xf>
    <xf numFmtId="0" fontId="6" fillId="0" borderId="13" xfId="0" applyFont="1" applyFill="1" applyBorder="1" applyAlignment="1">
      <alignment horizontal="center" vertical="center" wrapText="1"/>
    </xf>
    <xf numFmtId="0" fontId="6" fillId="3" borderId="15" xfId="0" applyFont="1" applyFill="1" applyBorder="1" applyAlignment="1">
      <alignment horizontal="center" vertical="center" wrapText="1"/>
    </xf>
    <xf numFmtId="0" fontId="6" fillId="0" borderId="8" xfId="0" applyFont="1" applyFill="1" applyBorder="1" applyAlignment="1">
      <alignment horizontal="center" vertical="center" wrapText="1"/>
    </xf>
    <xf numFmtId="0" fontId="6" fillId="3" borderId="11" xfId="0" applyFont="1" applyFill="1" applyBorder="1" applyAlignment="1">
      <alignment horizontal="center" vertical="center" wrapText="1"/>
    </xf>
    <xf numFmtId="0" fontId="6" fillId="3" borderId="2" xfId="0" applyFont="1" applyFill="1" applyBorder="1" applyAlignment="1">
      <alignment horizontal="center" vertical="center" wrapText="1"/>
    </xf>
    <xf numFmtId="0" fontId="35" fillId="5" borderId="18" xfId="0" applyFont="1" applyFill="1" applyBorder="1" applyAlignment="1">
      <alignment horizontal="center" vertical="center"/>
    </xf>
    <xf numFmtId="165" fontId="38" fillId="0" borderId="0" xfId="0" applyNumberFormat="1" applyFont="1" applyAlignment="1">
      <alignment horizontal="center" vertical="center"/>
    </xf>
  </cellXfs>
  <cellStyles count="2">
    <cellStyle name="一般" xfId="0" builtinId="0"/>
    <cellStyle name="超連結" xfId="1" builtinId="8"/>
  </cellStyles>
  <dxfs count="6">
    <dxf>
      <font>
        <strike val="0"/>
        <outline val="0"/>
        <shadow val="0"/>
        <u val="none"/>
        <vertAlign val="baseline"/>
        <sz val="10"/>
        <color theme="1"/>
        <name val="Calibri"/>
      </font>
    </dxf>
    <dxf>
      <font>
        <strike val="0"/>
        <outline val="0"/>
        <shadow val="0"/>
        <u val="none"/>
        <vertAlign val="baseline"/>
        <sz val="10"/>
        <color theme="1"/>
        <name val="Calibri"/>
      </font>
    </dxf>
    <dxf>
      <font>
        <strike val="0"/>
        <outline val="0"/>
        <shadow val="0"/>
        <u val="none"/>
        <vertAlign val="baseline"/>
        <sz val="10"/>
        <color theme="1"/>
        <name val="Calibri"/>
        <scheme val="none"/>
      </font>
      <numFmt numFmtId="165" formatCode="[DBNum1]yyyy&quot;年&quot;m&quot;月&quot;d&quot;日&quot;;@"/>
      <alignment horizontal="center" vertical="bottom" textRotation="0" wrapText="0" indent="0" justifyLastLine="0" shrinkToFit="0" readingOrder="0"/>
      <border diagonalUp="0" diagonalDown="0" outline="0">
        <left/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sz val="10"/>
        <color theme="1"/>
        <name val="Calibri"/>
      </font>
    </dxf>
    <dxf>
      <font>
        <strike val="0"/>
        <outline val="0"/>
        <shadow val="0"/>
        <u val="none"/>
        <vertAlign val="baseline"/>
        <sz val="10"/>
        <color theme="1"/>
        <name val="Calibri"/>
      </font>
    </dxf>
    <dxf>
      <font>
        <strike val="0"/>
        <outline val="0"/>
        <shadow val="0"/>
        <u val="none"/>
        <vertAlign val="baseline"/>
        <sz val="10"/>
        <color theme="1"/>
        <name val="Calibri"/>
      </font>
    </dxf>
  </dxfs>
  <tableStyles count="0" defaultTableStyle="TableStyleMedium2" defaultPivotStyle="PivotStyleLight16"/>
  <colors>
    <mruColors>
      <color rgb="FF99FFCC"/>
      <color rgb="FF0000FF"/>
      <color rgb="FFFFCCCC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ables/table1.xml><?xml version="1.0" encoding="utf-8"?>
<table xmlns="http://schemas.openxmlformats.org/spreadsheetml/2006/main" id="1" name="表格1" displayName="表格1" ref="A2:D8" totalsRowShown="0" headerRowDxfId="5" dataDxfId="4">
  <autoFilter ref="A2:D8"/>
  <tableColumns count="4">
    <tableColumn id="1" name="版本" dataDxfId="3"/>
    <tableColumn id="2" name="日期" dataDxfId="2"/>
    <tableColumn id="3" name="儲存格/字體格式" dataDxfId="1"/>
    <tableColumn id="4" name="註" dataDxfId="0"/>
  </tableColumns>
  <tableStyleInfo name="TableStyleLight8" showFirstColumn="0" showLastColumn="0" showRowStripes="1" showColumnStripes="0"/>
</table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3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2.bin"/><Relationship Id="rId2" Type="http://schemas.openxmlformats.org/officeDocument/2006/relationships/hyperlink" Target="https://www.hkmu.edu.hk/REG/reg_grad/PR/DL_5CR_CBAC.pdf" TargetMode="External"/><Relationship Id="rId1" Type="http://schemas.openxmlformats.org/officeDocument/2006/relationships/hyperlink" Target="https://admissions.hkmu.edu.hk/tc/dl/" TargetMode="External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table" Target="../tables/table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28"/>
  <sheetViews>
    <sheetView workbookViewId="0">
      <selection activeCell="K9" sqref="K9"/>
    </sheetView>
  </sheetViews>
  <sheetFormatPr defaultRowHeight="14.5"/>
  <cols>
    <col min="2" max="2" width="23.453125" customWidth="1"/>
    <col min="4" max="4" width="30.1796875" customWidth="1"/>
  </cols>
  <sheetData>
    <row r="1" spans="1:9" ht="17.149999999999999" customHeight="1">
      <c r="B1" t="s">
        <v>0</v>
      </c>
    </row>
    <row r="2" spans="1:9" ht="31">
      <c r="B2" s="3" t="s">
        <v>1</v>
      </c>
      <c r="C2" s="2" t="s">
        <v>2</v>
      </c>
      <c r="D2" s="2" t="s">
        <v>3</v>
      </c>
      <c r="E2" s="2" t="s">
        <v>4</v>
      </c>
      <c r="F2" s="2" t="s">
        <v>5</v>
      </c>
      <c r="G2" s="2" t="s">
        <v>6</v>
      </c>
      <c r="H2" s="2" t="s">
        <v>7</v>
      </c>
    </row>
    <row r="3" spans="1:9">
      <c r="A3">
        <v>1</v>
      </c>
      <c r="B3" s="1"/>
      <c r="C3" s="1"/>
      <c r="D3" s="1"/>
      <c r="E3" s="1"/>
      <c r="F3" s="1"/>
      <c r="G3" s="1"/>
      <c r="H3" s="1"/>
    </row>
    <row r="4" spans="1:9">
      <c r="A4">
        <v>2</v>
      </c>
      <c r="B4" s="1"/>
      <c r="C4" s="1"/>
      <c r="D4" s="1"/>
      <c r="E4" s="1"/>
      <c r="F4" s="1"/>
      <c r="G4" s="1"/>
      <c r="H4" s="1"/>
    </row>
    <row r="5" spans="1:9">
      <c r="A5">
        <v>3</v>
      </c>
      <c r="B5" s="1"/>
      <c r="C5" s="1"/>
      <c r="D5" s="1"/>
      <c r="E5" s="1"/>
      <c r="F5" s="1"/>
      <c r="G5" s="1"/>
      <c r="H5" s="1"/>
    </row>
    <row r="6" spans="1:9">
      <c r="A6">
        <v>4</v>
      </c>
      <c r="B6" s="1"/>
      <c r="C6" s="1"/>
      <c r="D6" s="1"/>
      <c r="E6" s="1"/>
      <c r="F6" s="1"/>
      <c r="G6" s="1"/>
      <c r="H6" s="1"/>
    </row>
    <row r="7" spans="1:9">
      <c r="A7">
        <v>5</v>
      </c>
      <c r="B7" s="1"/>
      <c r="C7" s="1"/>
      <c r="D7" s="1"/>
      <c r="E7" s="1"/>
      <c r="F7" s="1"/>
      <c r="G7" s="1"/>
      <c r="H7" s="1"/>
    </row>
    <row r="8" spans="1:9" ht="15.5">
      <c r="A8">
        <v>6</v>
      </c>
      <c r="B8" s="1"/>
      <c r="C8" s="1"/>
      <c r="D8" s="1"/>
      <c r="E8" s="1"/>
      <c r="F8" s="1"/>
      <c r="G8" s="1"/>
      <c r="H8" s="1"/>
      <c r="I8" s="5"/>
    </row>
    <row r="9" spans="1:9">
      <c r="A9">
        <v>7</v>
      </c>
      <c r="B9" s="1"/>
      <c r="C9" s="1"/>
      <c r="D9" s="1"/>
      <c r="E9" s="1"/>
      <c r="F9" s="1"/>
      <c r="G9" s="1"/>
      <c r="H9" s="1"/>
    </row>
    <row r="10" spans="1:9">
      <c r="A10">
        <v>8</v>
      </c>
      <c r="B10" s="1"/>
      <c r="C10" s="1"/>
      <c r="D10" s="1"/>
      <c r="E10" s="1"/>
      <c r="F10" s="1"/>
      <c r="G10" s="1"/>
      <c r="H10" s="1"/>
    </row>
    <row r="11" spans="1:9">
      <c r="A11">
        <v>9</v>
      </c>
      <c r="B11" s="1"/>
      <c r="C11" s="1"/>
      <c r="D11" s="1"/>
      <c r="E11" s="1"/>
      <c r="F11" s="1"/>
      <c r="G11" s="1"/>
      <c r="H11" s="1"/>
    </row>
    <row r="12" spans="1:9">
      <c r="A12">
        <v>10</v>
      </c>
      <c r="B12" s="1"/>
      <c r="C12" s="1"/>
      <c r="D12" s="1"/>
      <c r="E12" s="1"/>
      <c r="F12" s="1"/>
      <c r="G12" s="1"/>
      <c r="H12" s="1"/>
    </row>
    <row r="13" spans="1:9">
      <c r="A13">
        <v>11</v>
      </c>
      <c r="B13" s="1"/>
      <c r="C13" s="1"/>
      <c r="D13" s="1"/>
      <c r="E13" s="1"/>
      <c r="F13" s="1"/>
      <c r="G13" s="1"/>
      <c r="H13" s="1"/>
    </row>
    <row r="14" spans="1:9">
      <c r="A14">
        <v>12</v>
      </c>
      <c r="B14" s="1"/>
      <c r="C14" s="1"/>
      <c r="D14" s="1"/>
      <c r="E14" s="1"/>
      <c r="F14" s="1"/>
      <c r="G14" s="1"/>
      <c r="H14" s="1"/>
    </row>
    <row r="15" spans="1:9">
      <c r="A15">
        <v>13</v>
      </c>
      <c r="B15" s="1"/>
      <c r="C15" s="1"/>
      <c r="D15" s="1"/>
      <c r="E15" s="1"/>
      <c r="F15" s="1"/>
      <c r="G15" s="1"/>
      <c r="H15" s="1"/>
    </row>
    <row r="16" spans="1:9">
      <c r="A16">
        <v>14</v>
      </c>
      <c r="B16" s="1"/>
      <c r="C16" s="1"/>
      <c r="D16" s="1"/>
      <c r="E16" s="1"/>
      <c r="F16" s="1"/>
      <c r="G16" s="1"/>
      <c r="H16" s="1"/>
    </row>
    <row r="17" spans="1:8">
      <c r="A17">
        <v>15</v>
      </c>
      <c r="B17" s="1"/>
      <c r="C17" s="1"/>
      <c r="D17" s="1"/>
      <c r="E17" s="1"/>
      <c r="F17" s="1"/>
      <c r="G17" s="1"/>
      <c r="H17" s="1"/>
    </row>
    <row r="18" spans="1:8">
      <c r="A18">
        <v>16</v>
      </c>
      <c r="B18" s="1"/>
      <c r="C18" s="1"/>
      <c r="D18" s="1"/>
      <c r="E18" s="1"/>
      <c r="F18" s="1"/>
      <c r="G18" s="1"/>
      <c r="H18" s="1"/>
    </row>
    <row r="19" spans="1:8">
      <c r="A19">
        <v>17</v>
      </c>
      <c r="B19" s="1"/>
      <c r="C19" s="1"/>
      <c r="D19" s="1"/>
      <c r="E19" s="1"/>
      <c r="F19" s="1"/>
      <c r="G19" s="1"/>
      <c r="H19" s="1"/>
    </row>
    <row r="20" spans="1:8">
      <c r="A20">
        <v>18</v>
      </c>
      <c r="B20" s="1"/>
      <c r="C20" s="1"/>
      <c r="D20" s="1"/>
      <c r="E20" s="1"/>
      <c r="F20" s="1"/>
      <c r="G20" s="1"/>
      <c r="H20" s="1"/>
    </row>
    <row r="21" spans="1:8">
      <c r="A21">
        <v>19</v>
      </c>
      <c r="B21" s="1"/>
      <c r="C21" s="1"/>
      <c r="D21" s="1"/>
      <c r="E21" s="1"/>
      <c r="F21" s="1"/>
      <c r="G21" s="1"/>
      <c r="H21" s="1"/>
    </row>
    <row r="22" spans="1:8">
      <c r="A22">
        <v>20</v>
      </c>
      <c r="B22" s="1"/>
      <c r="C22" s="1"/>
      <c r="D22" s="1"/>
      <c r="E22" s="1"/>
      <c r="F22" s="1"/>
      <c r="G22" s="1"/>
      <c r="H22" s="1"/>
    </row>
    <row r="23" spans="1:8">
      <c r="A23">
        <v>21</v>
      </c>
      <c r="B23" s="1"/>
      <c r="C23" s="1"/>
      <c r="D23" s="1"/>
      <c r="E23" s="1"/>
      <c r="F23" s="1"/>
      <c r="G23" s="1"/>
      <c r="H23" s="1"/>
    </row>
    <row r="24" spans="1:8">
      <c r="A24">
        <v>22</v>
      </c>
      <c r="B24" s="1"/>
      <c r="C24" s="1"/>
      <c r="D24" s="1"/>
      <c r="E24" s="1"/>
      <c r="F24" s="1"/>
      <c r="G24" s="1"/>
      <c r="H24" s="1"/>
    </row>
    <row r="25" spans="1:8">
      <c r="A25">
        <v>23</v>
      </c>
      <c r="B25" s="1"/>
      <c r="C25" s="1"/>
      <c r="D25" s="1"/>
      <c r="E25" s="1"/>
      <c r="F25" s="1"/>
      <c r="G25" s="1"/>
      <c r="H25" s="1"/>
    </row>
    <row r="26" spans="1:8">
      <c r="A26">
        <v>24</v>
      </c>
      <c r="B26" s="1"/>
      <c r="C26" s="1"/>
      <c r="D26" s="1"/>
      <c r="E26" s="1"/>
      <c r="F26" s="1"/>
      <c r="G26" s="1"/>
      <c r="H26" s="1"/>
    </row>
    <row r="27" spans="1:8">
      <c r="A27">
        <v>25</v>
      </c>
      <c r="B27" s="1"/>
      <c r="C27" s="1"/>
      <c r="D27" s="1"/>
      <c r="E27" s="1"/>
      <c r="F27" s="1"/>
      <c r="G27" s="1"/>
      <c r="H27" s="1"/>
    </row>
    <row r="28" spans="1:8">
      <c r="E28" s="4" t="s">
        <v>8</v>
      </c>
      <c r="F28" s="1"/>
    </row>
  </sheetData>
  <phoneticPr fontId="4" type="noConversion"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V22"/>
  <sheetViews>
    <sheetView showZeros="0" tabSelected="1" zoomScale="70" zoomScaleNormal="70" workbookViewId="0">
      <selection activeCell="S14" activeCellId="1" sqref="S14"/>
    </sheetView>
  </sheetViews>
  <sheetFormatPr defaultColWidth="8.7265625" defaultRowHeight="15.5"/>
  <cols>
    <col min="1" max="1" width="6.26953125" style="43" customWidth="1"/>
    <col min="2" max="3" width="14.26953125" style="46" customWidth="1"/>
    <col min="4" max="4" width="44.81640625" style="45" customWidth="1"/>
    <col min="5" max="5" width="9.7265625" style="46" customWidth="1"/>
    <col min="6" max="6" width="9.26953125" style="46" customWidth="1"/>
    <col min="7" max="21" width="11.1796875" style="46" customWidth="1"/>
    <col min="22" max="22" width="19" style="47" customWidth="1"/>
    <col min="23" max="23" width="17.26953125" style="46" customWidth="1"/>
    <col min="24" max="16384" width="8.7265625" style="46"/>
  </cols>
  <sheetData>
    <row r="1" spans="1:22" ht="16">
      <c r="B1" s="44" t="str">
        <f>CONCATENATE("科目預定推出時間表 (最後更新：",DAY(MostUpdated)," / ",MONTH(MostUpdated)," / ",YEAR(MostUpdated),")")</f>
        <v>科目預定推出時間表 (最後更新：9 / 10 / 2025)</v>
      </c>
      <c r="C1" s="44"/>
    </row>
    <row r="2" spans="1:22" ht="16">
      <c r="B2" s="44"/>
      <c r="C2" s="44"/>
      <c r="U2" s="70" t="s">
        <v>9</v>
      </c>
    </row>
    <row r="3" spans="1:22" ht="16">
      <c r="B3" s="44" t="s">
        <v>10</v>
      </c>
      <c r="C3" s="44"/>
      <c r="U3" s="70" t="s">
        <v>11</v>
      </c>
    </row>
    <row r="4" spans="1:22" ht="16">
      <c r="B4" s="44" t="s">
        <v>12</v>
      </c>
      <c r="C4" s="44"/>
      <c r="D4" s="48"/>
      <c r="E4" s="49"/>
    </row>
    <row r="5" spans="1:22" s="90" customFormat="1">
      <c r="A5" s="86"/>
      <c r="B5" s="87"/>
      <c r="C5" s="88" t="s">
        <v>79</v>
      </c>
      <c r="D5" s="89" t="s">
        <v>80</v>
      </c>
      <c r="E5" s="87"/>
      <c r="F5" s="87"/>
      <c r="G5" s="87"/>
      <c r="H5" s="87"/>
      <c r="I5" s="88" t="s">
        <v>85</v>
      </c>
      <c r="J5" s="87" t="s">
        <v>84</v>
      </c>
      <c r="K5" s="87"/>
      <c r="L5" s="87"/>
      <c r="M5" s="87"/>
      <c r="N5" s="87"/>
      <c r="O5" s="87"/>
      <c r="P5" s="87"/>
      <c r="Q5" s="87"/>
      <c r="R5" s="87"/>
      <c r="S5" s="87"/>
      <c r="T5" s="87"/>
      <c r="U5" s="87"/>
      <c r="V5" s="87"/>
    </row>
    <row r="6" spans="1:22" ht="16">
      <c r="B6" s="44"/>
      <c r="C6" s="44"/>
      <c r="D6" s="48"/>
      <c r="E6" s="49"/>
    </row>
    <row r="7" spans="1:22">
      <c r="B7" s="53" t="s">
        <v>13</v>
      </c>
    </row>
    <row r="9" spans="1:22" ht="14.5" customHeight="1">
      <c r="B9" s="134" t="s">
        <v>14</v>
      </c>
      <c r="C9" s="132" t="s">
        <v>15</v>
      </c>
      <c r="D9" s="128" t="s">
        <v>16</v>
      </c>
      <c r="E9" s="128" t="s">
        <v>17</v>
      </c>
      <c r="F9" s="128" t="s">
        <v>18</v>
      </c>
      <c r="G9" s="130" t="s">
        <v>19</v>
      </c>
      <c r="H9" s="130" t="s">
        <v>20</v>
      </c>
      <c r="I9" s="136" t="s">
        <v>21</v>
      </c>
      <c r="J9" s="138" t="s">
        <v>22</v>
      </c>
      <c r="K9" s="130" t="s">
        <v>23</v>
      </c>
      <c r="L9" s="140" t="s">
        <v>24</v>
      </c>
      <c r="M9" s="142" t="s">
        <v>25</v>
      </c>
      <c r="N9" s="130" t="s">
        <v>26</v>
      </c>
      <c r="O9" s="136" t="s">
        <v>27</v>
      </c>
      <c r="P9" s="138" t="s">
        <v>28</v>
      </c>
      <c r="Q9" s="130" t="s">
        <v>29</v>
      </c>
      <c r="R9" s="140" t="s">
        <v>30</v>
      </c>
      <c r="S9" s="142" t="s">
        <v>31</v>
      </c>
      <c r="T9" s="130" t="s">
        <v>32</v>
      </c>
      <c r="U9" s="130" t="s">
        <v>33</v>
      </c>
      <c r="V9" s="144" t="s">
        <v>34</v>
      </c>
    </row>
    <row r="10" spans="1:22" s="7" customFormat="1" ht="34.9" customHeight="1">
      <c r="A10" s="6"/>
      <c r="B10" s="135"/>
      <c r="C10" s="133"/>
      <c r="D10" s="129"/>
      <c r="E10" s="129"/>
      <c r="F10" s="129"/>
      <c r="G10" s="131"/>
      <c r="H10" s="131"/>
      <c r="I10" s="137"/>
      <c r="J10" s="139"/>
      <c r="K10" s="131"/>
      <c r="L10" s="141"/>
      <c r="M10" s="143"/>
      <c r="N10" s="131"/>
      <c r="O10" s="137"/>
      <c r="P10" s="139"/>
      <c r="Q10" s="131"/>
      <c r="R10" s="141"/>
      <c r="S10" s="143"/>
      <c r="T10" s="131"/>
      <c r="U10" s="131"/>
      <c r="V10" s="131"/>
    </row>
    <row r="11" spans="1:22" s="14" customFormat="1" ht="18.649999999999999" customHeight="1">
      <c r="A11" s="8">
        <v>1</v>
      </c>
      <c r="B11" s="50" t="s">
        <v>35</v>
      </c>
      <c r="C11" s="42" t="s">
        <v>36</v>
      </c>
      <c r="D11" s="51" t="s">
        <v>37</v>
      </c>
      <c r="E11" s="50">
        <v>1</v>
      </c>
      <c r="F11" s="50">
        <v>5</v>
      </c>
      <c r="G11" s="50">
        <v>0</v>
      </c>
      <c r="H11" s="50" t="s">
        <v>38</v>
      </c>
      <c r="I11" s="94">
        <v>0</v>
      </c>
      <c r="J11" s="99">
        <v>0</v>
      </c>
      <c r="K11" s="50" t="s">
        <v>38</v>
      </c>
      <c r="L11" s="100">
        <v>0</v>
      </c>
      <c r="M11" s="97">
        <v>0</v>
      </c>
      <c r="N11" s="50" t="s">
        <v>38</v>
      </c>
      <c r="O11" s="94">
        <v>0</v>
      </c>
      <c r="P11" s="101">
        <v>0</v>
      </c>
      <c r="Q11" s="93" t="s">
        <v>38</v>
      </c>
      <c r="R11" s="102">
        <v>0</v>
      </c>
      <c r="S11" s="98">
        <v>0</v>
      </c>
      <c r="T11" s="93" t="s">
        <v>38</v>
      </c>
      <c r="U11" s="93">
        <v>0</v>
      </c>
      <c r="V11" s="52" t="s">
        <v>32</v>
      </c>
    </row>
    <row r="12" spans="1:22" s="14" customFormat="1" ht="18.649999999999999" customHeight="1">
      <c r="A12" s="8">
        <v>2</v>
      </c>
      <c r="B12" s="50" t="s">
        <v>35</v>
      </c>
      <c r="C12" s="42" t="s">
        <v>39</v>
      </c>
      <c r="D12" s="51" t="s">
        <v>40</v>
      </c>
      <c r="E12" s="50">
        <v>1</v>
      </c>
      <c r="F12" s="50">
        <v>5</v>
      </c>
      <c r="G12" s="50" t="s">
        <v>38</v>
      </c>
      <c r="H12" s="50">
        <v>0</v>
      </c>
      <c r="I12" s="94">
        <v>0</v>
      </c>
      <c r="J12" s="99" t="s">
        <v>38</v>
      </c>
      <c r="K12" s="50">
        <v>0</v>
      </c>
      <c r="L12" s="100">
        <v>0</v>
      </c>
      <c r="M12" s="97" t="s">
        <v>38</v>
      </c>
      <c r="N12" s="50">
        <v>0</v>
      </c>
      <c r="O12" s="94">
        <v>0</v>
      </c>
      <c r="P12" s="101" t="s">
        <v>38</v>
      </c>
      <c r="Q12" s="93">
        <v>0</v>
      </c>
      <c r="R12" s="102">
        <v>0</v>
      </c>
      <c r="S12" s="98">
        <v>0</v>
      </c>
      <c r="T12" s="93">
        <v>0</v>
      </c>
      <c r="U12" s="93">
        <v>0</v>
      </c>
      <c r="V12" s="52" t="s">
        <v>28</v>
      </c>
    </row>
    <row r="13" spans="1:22" s="14" customFormat="1" ht="18.649999999999999" customHeight="1">
      <c r="A13" s="8">
        <v>3</v>
      </c>
      <c r="B13" s="50" t="s">
        <v>35</v>
      </c>
      <c r="C13" s="42" t="s">
        <v>41</v>
      </c>
      <c r="D13" s="51" t="s">
        <v>42</v>
      </c>
      <c r="E13" s="50">
        <v>1</v>
      </c>
      <c r="F13" s="50">
        <v>5</v>
      </c>
      <c r="G13" s="50">
        <v>0</v>
      </c>
      <c r="H13" s="50" t="s">
        <v>38</v>
      </c>
      <c r="I13" s="94">
        <v>0</v>
      </c>
      <c r="J13" s="99">
        <v>0</v>
      </c>
      <c r="K13" s="50" t="s">
        <v>38</v>
      </c>
      <c r="L13" s="100">
        <v>0</v>
      </c>
      <c r="M13" s="97">
        <v>0</v>
      </c>
      <c r="N13" s="50" t="s">
        <v>38</v>
      </c>
      <c r="O13" s="94">
        <v>0</v>
      </c>
      <c r="P13" s="101">
        <v>0</v>
      </c>
      <c r="Q13" s="93" t="s">
        <v>38</v>
      </c>
      <c r="R13" s="102">
        <v>0</v>
      </c>
      <c r="S13" s="98">
        <v>0</v>
      </c>
      <c r="T13" s="93">
        <v>0</v>
      </c>
      <c r="U13" s="93">
        <v>0</v>
      </c>
      <c r="V13" s="52" t="s">
        <v>29</v>
      </c>
    </row>
    <row r="14" spans="1:22" s="14" customFormat="1" ht="18.649999999999999" customHeight="1">
      <c r="A14" s="8">
        <v>4</v>
      </c>
      <c r="B14" s="50" t="s">
        <v>35</v>
      </c>
      <c r="C14" s="42" t="s">
        <v>43</v>
      </c>
      <c r="D14" s="51" t="s">
        <v>44</v>
      </c>
      <c r="E14" s="50">
        <v>2</v>
      </c>
      <c r="F14" s="50">
        <v>10</v>
      </c>
      <c r="G14" s="50" t="s">
        <v>38</v>
      </c>
      <c r="H14" s="50">
        <v>0</v>
      </c>
      <c r="I14" s="94">
        <v>0</v>
      </c>
      <c r="J14" s="99" t="s">
        <v>38</v>
      </c>
      <c r="K14" s="50">
        <v>0</v>
      </c>
      <c r="L14" s="100">
        <v>0</v>
      </c>
      <c r="M14" s="97" t="s">
        <v>38</v>
      </c>
      <c r="N14" s="50">
        <v>0</v>
      </c>
      <c r="O14" s="96">
        <v>0</v>
      </c>
      <c r="P14" s="101" t="s">
        <v>38</v>
      </c>
      <c r="Q14" s="93">
        <v>0</v>
      </c>
      <c r="R14" s="102">
        <v>0</v>
      </c>
      <c r="S14" s="127" t="s">
        <v>38</v>
      </c>
      <c r="T14" s="93">
        <v>0</v>
      </c>
      <c r="U14" s="93">
        <v>0</v>
      </c>
      <c r="V14" s="126" t="s">
        <v>31</v>
      </c>
    </row>
    <row r="15" spans="1:22" s="14" customFormat="1" ht="18.649999999999999" customHeight="1">
      <c r="A15" s="8">
        <v>5</v>
      </c>
      <c r="B15" s="50" t="s">
        <v>35</v>
      </c>
      <c r="C15" s="42" t="s">
        <v>45</v>
      </c>
      <c r="D15" s="51" t="s">
        <v>46</v>
      </c>
      <c r="E15" s="50">
        <v>2</v>
      </c>
      <c r="F15" s="50">
        <v>10</v>
      </c>
      <c r="G15" s="50" t="s">
        <v>38</v>
      </c>
      <c r="H15" s="50">
        <v>0</v>
      </c>
      <c r="I15" s="94">
        <v>0</v>
      </c>
      <c r="J15" s="99" t="s">
        <v>38</v>
      </c>
      <c r="K15" s="50">
        <v>0</v>
      </c>
      <c r="L15" s="100">
        <v>0</v>
      </c>
      <c r="M15" s="97" t="s">
        <v>38</v>
      </c>
      <c r="N15" s="50">
        <v>0</v>
      </c>
      <c r="O15" s="96">
        <v>0</v>
      </c>
      <c r="P15" s="101" t="s">
        <v>38</v>
      </c>
      <c r="Q15" s="93">
        <v>0</v>
      </c>
      <c r="R15" s="102">
        <v>0</v>
      </c>
      <c r="S15" s="98" t="s">
        <v>38</v>
      </c>
      <c r="T15" s="93">
        <v>0</v>
      </c>
      <c r="U15" s="93">
        <v>0</v>
      </c>
      <c r="V15" s="52" t="s">
        <v>31</v>
      </c>
    </row>
    <row r="16" spans="1:22" s="14" customFormat="1" ht="18.649999999999999" customHeight="1">
      <c r="A16" s="8">
        <v>6</v>
      </c>
      <c r="B16" s="50" t="s">
        <v>35</v>
      </c>
      <c r="C16" s="42" t="s">
        <v>47</v>
      </c>
      <c r="D16" s="51" t="s">
        <v>48</v>
      </c>
      <c r="E16" s="50">
        <v>1</v>
      </c>
      <c r="F16" s="50">
        <v>5</v>
      </c>
      <c r="G16" s="50">
        <v>0</v>
      </c>
      <c r="H16" s="73" t="s">
        <v>38</v>
      </c>
      <c r="I16" s="95" t="s">
        <v>38</v>
      </c>
      <c r="J16" s="99">
        <v>0</v>
      </c>
      <c r="K16" s="50" t="s">
        <v>38</v>
      </c>
      <c r="L16" s="100">
        <v>0</v>
      </c>
      <c r="M16" s="97">
        <v>0</v>
      </c>
      <c r="N16" s="50" t="s">
        <v>38</v>
      </c>
      <c r="O16" s="94">
        <v>0</v>
      </c>
      <c r="P16" s="101">
        <v>0</v>
      </c>
      <c r="Q16" s="93">
        <v>0</v>
      </c>
      <c r="R16" s="102">
        <v>0</v>
      </c>
      <c r="S16" s="98">
        <v>0</v>
      </c>
      <c r="T16" s="93">
        <v>0</v>
      </c>
      <c r="U16" s="93">
        <v>0</v>
      </c>
      <c r="V16" s="52" t="s">
        <v>26</v>
      </c>
    </row>
    <row r="17" spans="1:22" s="14" customFormat="1" ht="18.649999999999999" customHeight="1">
      <c r="A17" s="8">
        <v>7</v>
      </c>
      <c r="B17" s="50" t="s">
        <v>35</v>
      </c>
      <c r="C17" s="42" t="s">
        <v>49</v>
      </c>
      <c r="D17" s="51" t="s">
        <v>50</v>
      </c>
      <c r="E17" s="50">
        <v>1</v>
      </c>
      <c r="F17" s="50">
        <v>5</v>
      </c>
      <c r="G17" s="50" t="s">
        <v>38</v>
      </c>
      <c r="H17" s="50">
        <v>0</v>
      </c>
      <c r="I17" s="94">
        <v>0</v>
      </c>
      <c r="J17" s="99" t="s">
        <v>38</v>
      </c>
      <c r="K17" s="50">
        <v>0</v>
      </c>
      <c r="L17" s="100">
        <v>0</v>
      </c>
      <c r="M17" s="97" t="s">
        <v>38</v>
      </c>
      <c r="N17" s="50">
        <v>0</v>
      </c>
      <c r="O17" s="94">
        <v>0</v>
      </c>
      <c r="P17" s="101" t="s">
        <v>38</v>
      </c>
      <c r="Q17" s="93">
        <v>0</v>
      </c>
      <c r="R17" s="102">
        <v>0</v>
      </c>
      <c r="S17" s="98" t="s">
        <v>38</v>
      </c>
      <c r="T17" s="93">
        <v>0</v>
      </c>
      <c r="U17" s="93">
        <v>0</v>
      </c>
      <c r="V17" s="52" t="s">
        <v>31</v>
      </c>
    </row>
    <row r="18" spans="1:22" s="14" customFormat="1" ht="18.649999999999999" customHeight="1">
      <c r="A18" s="8">
        <v>8</v>
      </c>
      <c r="B18" s="50" t="s">
        <v>35</v>
      </c>
      <c r="C18" s="42" t="s">
        <v>51</v>
      </c>
      <c r="D18" s="51" t="s">
        <v>52</v>
      </c>
      <c r="E18" s="50">
        <v>1</v>
      </c>
      <c r="F18" s="50">
        <v>5</v>
      </c>
      <c r="G18" s="50" t="s">
        <v>38</v>
      </c>
      <c r="H18" s="50">
        <v>0</v>
      </c>
      <c r="I18" s="94">
        <v>0</v>
      </c>
      <c r="J18" s="99" t="s">
        <v>38</v>
      </c>
      <c r="K18" s="50">
        <v>0</v>
      </c>
      <c r="L18" s="100">
        <v>0</v>
      </c>
      <c r="M18" s="97" t="s">
        <v>38</v>
      </c>
      <c r="N18" s="50">
        <v>0</v>
      </c>
      <c r="O18" s="94">
        <v>0</v>
      </c>
      <c r="P18" s="101" t="s">
        <v>38</v>
      </c>
      <c r="Q18" s="93">
        <v>0</v>
      </c>
      <c r="R18" s="102">
        <v>0</v>
      </c>
      <c r="S18" s="98">
        <v>0</v>
      </c>
      <c r="T18" s="93">
        <v>0</v>
      </c>
      <c r="U18" s="93">
        <v>0</v>
      </c>
      <c r="V18" s="52" t="s">
        <v>28</v>
      </c>
    </row>
    <row r="20" spans="1:22">
      <c r="B20" s="14" t="s">
        <v>53</v>
      </c>
    </row>
    <row r="21" spans="1:22">
      <c r="B21" s="14" t="s">
        <v>54</v>
      </c>
    </row>
    <row r="22" spans="1:22">
      <c r="B22" s="91"/>
      <c r="C22" s="92" t="str">
        <f>CONCATENATE("學科無法於",CompleteBy,"。")</f>
        <v>學科無法於2025年夏季學期或以前完成。</v>
      </c>
    </row>
  </sheetData>
  <autoFilter ref="B9:V18"/>
  <sortState ref="A25:W37">
    <sortCondition ref="B25:B37"/>
  </sortState>
  <mergeCells count="21">
    <mergeCell ref="S9:S10"/>
    <mergeCell ref="T9:T10"/>
    <mergeCell ref="U9:U10"/>
    <mergeCell ref="V9:V10"/>
    <mergeCell ref="N9:N10"/>
    <mergeCell ref="O9:O10"/>
    <mergeCell ref="P9:P10"/>
    <mergeCell ref="Q9:Q10"/>
    <mergeCell ref="R9:R10"/>
    <mergeCell ref="I9:I10"/>
    <mergeCell ref="J9:J10"/>
    <mergeCell ref="K9:K10"/>
    <mergeCell ref="L9:L10"/>
    <mergeCell ref="M9:M10"/>
    <mergeCell ref="F9:F10"/>
    <mergeCell ref="H9:H10"/>
    <mergeCell ref="C9:C10"/>
    <mergeCell ref="E9:E10"/>
    <mergeCell ref="B9:B10"/>
    <mergeCell ref="D9:D10"/>
    <mergeCell ref="G9:G10"/>
  </mergeCells>
  <phoneticPr fontId="4" type="noConversion"/>
  <pageMargins left="0.7" right="0.7" top="0.75" bottom="0.75" header="0.3" footer="0.3"/>
  <pageSetup paperSize="9" scale="61" fitToHeight="0" orientation="landscape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V30"/>
  <sheetViews>
    <sheetView zoomScale="80" zoomScaleNormal="80" workbookViewId="0">
      <selection activeCell="C10" activeCellId="3" sqref="C15 D13 C12 C10"/>
    </sheetView>
  </sheetViews>
  <sheetFormatPr defaultColWidth="8.7265625" defaultRowHeight="14.5"/>
  <cols>
    <col min="1" max="1" width="6.453125" style="15" customWidth="1"/>
    <col min="2" max="2" width="30.1796875" style="17" customWidth="1"/>
    <col min="3" max="3" width="13.54296875" style="17" customWidth="1"/>
    <col min="4" max="4" width="17" style="18" customWidth="1"/>
    <col min="5" max="5" width="16.26953125" style="36" customWidth="1"/>
    <col min="6" max="6" width="55.453125" style="19" customWidth="1"/>
    <col min="7" max="8" width="11.7265625" style="15" customWidth="1"/>
    <col min="9" max="9" width="5.54296875" style="20" customWidth="1"/>
    <col min="10" max="12" width="0" style="17" hidden="1" customWidth="1"/>
    <col min="13" max="16384" width="8.7265625" style="17"/>
  </cols>
  <sheetData>
    <row r="1" spans="1:12" s="119" customFormat="1" ht="21.75" customHeight="1">
      <c r="A1" s="113"/>
      <c r="B1" s="114" t="s">
        <v>86</v>
      </c>
      <c r="C1" s="145"/>
      <c r="D1" s="145"/>
      <c r="E1" s="115" t="s">
        <v>87</v>
      </c>
      <c r="F1" s="116"/>
      <c r="G1" s="114" t="s">
        <v>88</v>
      </c>
      <c r="H1" s="117"/>
      <c r="I1" s="118"/>
    </row>
    <row r="2" spans="1:12">
      <c r="D2" s="17"/>
      <c r="F2" s="120" t="s">
        <v>89</v>
      </c>
      <c r="G2" s="146">
        <f>MostUpdated</f>
        <v>45939</v>
      </c>
      <c r="H2" s="146"/>
    </row>
    <row r="3" spans="1:12" s="20" customFormat="1" ht="16.149999999999999" customHeight="1">
      <c r="A3" s="15"/>
      <c r="B3" s="16" t="s">
        <v>55</v>
      </c>
      <c r="C3" s="17"/>
      <c r="D3" s="18"/>
      <c r="E3" s="36"/>
      <c r="F3" s="19"/>
      <c r="G3" s="15"/>
      <c r="H3" s="15"/>
    </row>
    <row r="4" spans="1:12" s="108" customFormat="1" ht="16.399999999999999" customHeight="1">
      <c r="A4" s="6"/>
      <c r="B4" s="103" t="s">
        <v>81</v>
      </c>
      <c r="C4" s="104"/>
      <c r="D4" s="104"/>
      <c r="E4" s="104"/>
      <c r="F4" s="105"/>
      <c r="G4" s="106"/>
      <c r="H4" s="107"/>
      <c r="I4" s="107"/>
      <c r="J4" s="107"/>
      <c r="K4" s="107"/>
    </row>
    <row r="5" spans="1:12" s="20" customFormat="1" ht="16.399999999999999" customHeight="1">
      <c r="A5" s="15"/>
      <c r="B5" s="16"/>
      <c r="C5" s="17"/>
      <c r="D5" s="18"/>
      <c r="E5" s="36"/>
      <c r="F5" s="19"/>
      <c r="G5" s="70" t="s">
        <v>9</v>
      </c>
      <c r="H5" s="15"/>
    </row>
    <row r="6" spans="1:12" s="20" customFormat="1" ht="18" customHeight="1">
      <c r="A6" s="15"/>
      <c r="B6" s="17" t="s">
        <v>56</v>
      </c>
      <c r="C6" s="17"/>
      <c r="D6" s="18"/>
      <c r="E6" s="36"/>
      <c r="F6" s="19"/>
      <c r="G6" s="70" t="s">
        <v>11</v>
      </c>
      <c r="H6" s="15"/>
    </row>
    <row r="7" spans="1:12" s="20" customFormat="1" ht="10.15" customHeight="1">
      <c r="A7" s="15"/>
      <c r="B7" s="16"/>
      <c r="C7" s="17"/>
      <c r="D7" s="18"/>
      <c r="E7" s="36"/>
      <c r="F7" s="19"/>
      <c r="G7" s="15"/>
      <c r="H7" s="15"/>
    </row>
    <row r="8" spans="1:12" s="20" customFormat="1" ht="85.15" customHeight="1">
      <c r="A8" s="15"/>
      <c r="B8" s="71" t="s">
        <v>72</v>
      </c>
      <c r="C8" s="21" t="s">
        <v>57</v>
      </c>
      <c r="D8" s="21" t="s">
        <v>34</v>
      </c>
      <c r="E8" s="37" t="s">
        <v>15</v>
      </c>
      <c r="F8" s="22" t="s">
        <v>16</v>
      </c>
      <c r="G8" s="23" t="s">
        <v>17</v>
      </c>
      <c r="H8" s="23" t="s">
        <v>18</v>
      </c>
    </row>
    <row r="9" spans="1:12" s="28" customFormat="1" ht="21.65" customHeight="1">
      <c r="A9" s="24"/>
      <c r="B9" s="9" t="s">
        <v>58</v>
      </c>
      <c r="C9" s="25"/>
      <c r="D9" s="25"/>
      <c r="E9" s="38"/>
      <c r="F9" s="26"/>
      <c r="G9" s="26"/>
      <c r="H9" s="27"/>
    </row>
    <row r="10" spans="1:12" s="28" customFormat="1" ht="21.65" customHeight="1">
      <c r="A10" s="24">
        <v>1</v>
      </c>
      <c r="B10" s="10"/>
      <c r="C10" s="125" t="s">
        <v>59</v>
      </c>
      <c r="D10" s="112" t="s">
        <v>32</v>
      </c>
      <c r="E10" s="39" t="s">
        <v>36</v>
      </c>
      <c r="F10" s="12" t="s">
        <v>37</v>
      </c>
      <c r="G10" s="13">
        <v>1</v>
      </c>
      <c r="H10" s="13">
        <v>5</v>
      </c>
      <c r="J10" s="66">
        <f>IF(H10="","",IF(B10&lt;&gt;"",H10,0))</f>
        <v>0</v>
      </c>
      <c r="K10" s="66">
        <f>IF(J9="",J10,IF(J10="","",K9+J10))</f>
        <v>0</v>
      </c>
      <c r="L10" s="67" t="str">
        <f>IF(IF(K11="",K10,"")=0,"",IF(K11="",K10,""))</f>
        <v/>
      </c>
    </row>
    <row r="11" spans="1:12" s="28" customFormat="1" ht="21.65" customHeight="1">
      <c r="A11" s="24">
        <v>2</v>
      </c>
      <c r="B11" s="10"/>
      <c r="C11" s="112" t="s">
        <v>60</v>
      </c>
      <c r="D11" s="112" t="s">
        <v>28</v>
      </c>
      <c r="E11" s="39" t="s">
        <v>39</v>
      </c>
      <c r="F11" s="12" t="s">
        <v>40</v>
      </c>
      <c r="G11" s="13">
        <v>1</v>
      </c>
      <c r="H11" s="13">
        <v>5</v>
      </c>
      <c r="J11" s="66">
        <f t="shared" ref="J11:J20" si="0">IF(H11="","",IF(B11&lt;&gt;"",H11,0))</f>
        <v>0</v>
      </c>
      <c r="K11" s="66">
        <f t="shared" ref="K11:K20" si="1">IF(J10="",J11,IF(J11="","",K10+J11))</f>
        <v>0</v>
      </c>
      <c r="L11" s="67" t="str">
        <f t="shared" ref="L11:L19" si="2">IF(IF(K12="",K11,"")=0,"",IF(K12="",K11,""))</f>
        <v/>
      </c>
    </row>
    <row r="12" spans="1:12" s="28" customFormat="1" ht="21.65" customHeight="1">
      <c r="A12" s="24">
        <v>3</v>
      </c>
      <c r="B12" s="10"/>
      <c r="C12" s="125" t="s">
        <v>59</v>
      </c>
      <c r="D12" s="112" t="s">
        <v>29</v>
      </c>
      <c r="E12" s="39" t="s">
        <v>41</v>
      </c>
      <c r="F12" s="12" t="s">
        <v>42</v>
      </c>
      <c r="G12" s="13">
        <v>1</v>
      </c>
      <c r="H12" s="13">
        <v>5</v>
      </c>
      <c r="J12" s="66">
        <f t="shared" si="0"/>
        <v>0</v>
      </c>
      <c r="K12" s="66">
        <f t="shared" si="1"/>
        <v>0</v>
      </c>
      <c r="L12" s="67" t="str">
        <f t="shared" si="2"/>
        <v/>
      </c>
    </row>
    <row r="13" spans="1:12" s="28" customFormat="1" ht="21.65" customHeight="1">
      <c r="A13" s="24">
        <v>4</v>
      </c>
      <c r="B13" s="10"/>
      <c r="C13" s="112" t="s">
        <v>60</v>
      </c>
      <c r="D13" s="125" t="s">
        <v>31</v>
      </c>
      <c r="E13" s="39" t="s">
        <v>43</v>
      </c>
      <c r="F13" s="12" t="s">
        <v>44</v>
      </c>
      <c r="G13" s="13">
        <v>2</v>
      </c>
      <c r="H13" s="13">
        <v>10</v>
      </c>
      <c r="J13" s="66">
        <f t="shared" si="0"/>
        <v>0</v>
      </c>
      <c r="K13" s="66">
        <f t="shared" si="1"/>
        <v>0</v>
      </c>
      <c r="L13" s="67" t="str">
        <f t="shared" si="2"/>
        <v/>
      </c>
    </row>
    <row r="14" spans="1:12" s="28" customFormat="1" ht="21.65" customHeight="1">
      <c r="A14" s="24">
        <v>5</v>
      </c>
      <c r="B14" s="10"/>
      <c r="C14" s="112" t="s">
        <v>60</v>
      </c>
      <c r="D14" s="112" t="s">
        <v>31</v>
      </c>
      <c r="E14" s="39" t="s">
        <v>45</v>
      </c>
      <c r="F14" s="12" t="s">
        <v>46</v>
      </c>
      <c r="G14" s="13">
        <v>2</v>
      </c>
      <c r="H14" s="13">
        <v>10</v>
      </c>
      <c r="J14" s="66">
        <f t="shared" si="0"/>
        <v>0</v>
      </c>
      <c r="K14" s="66">
        <f t="shared" si="1"/>
        <v>0</v>
      </c>
      <c r="L14" s="67" t="str">
        <f t="shared" si="2"/>
        <v/>
      </c>
    </row>
    <row r="15" spans="1:12" s="28" customFormat="1" ht="21.65" customHeight="1">
      <c r="A15" s="24">
        <v>6</v>
      </c>
      <c r="B15" s="10"/>
      <c r="C15" s="125" t="s">
        <v>78</v>
      </c>
      <c r="D15" s="11" t="s">
        <v>26</v>
      </c>
      <c r="E15" s="39" t="s">
        <v>47</v>
      </c>
      <c r="F15" s="12" t="s">
        <v>48</v>
      </c>
      <c r="G15" s="13">
        <v>1</v>
      </c>
      <c r="H15" s="13">
        <v>5</v>
      </c>
      <c r="J15" s="66">
        <f t="shared" si="0"/>
        <v>0</v>
      </c>
      <c r="K15" s="66">
        <f t="shared" si="1"/>
        <v>0</v>
      </c>
      <c r="L15" s="67" t="str">
        <f t="shared" si="2"/>
        <v/>
      </c>
    </row>
    <row r="16" spans="1:12" s="28" customFormat="1" ht="21.65" customHeight="1">
      <c r="A16" s="24">
        <v>7</v>
      </c>
      <c r="B16" s="10"/>
      <c r="C16" s="112" t="s">
        <v>60</v>
      </c>
      <c r="D16" s="112" t="s">
        <v>31</v>
      </c>
      <c r="E16" s="39" t="s">
        <v>49</v>
      </c>
      <c r="F16" s="12" t="s">
        <v>50</v>
      </c>
      <c r="G16" s="13">
        <v>1</v>
      </c>
      <c r="H16" s="13">
        <v>5</v>
      </c>
      <c r="J16" s="66">
        <f t="shared" si="0"/>
        <v>0</v>
      </c>
      <c r="K16" s="66">
        <f t="shared" si="1"/>
        <v>0</v>
      </c>
      <c r="L16" s="67" t="str">
        <f t="shared" si="2"/>
        <v/>
      </c>
    </row>
    <row r="17" spans="1:22" s="29" customFormat="1" ht="21.65" customHeight="1">
      <c r="A17" s="24">
        <v>8</v>
      </c>
      <c r="B17" s="10"/>
      <c r="C17" s="112" t="s">
        <v>60</v>
      </c>
      <c r="D17" s="112" t="s">
        <v>28</v>
      </c>
      <c r="E17" s="39" t="s">
        <v>51</v>
      </c>
      <c r="F17" s="12" t="s">
        <v>52</v>
      </c>
      <c r="G17" s="13">
        <v>1</v>
      </c>
      <c r="H17" s="13">
        <v>5</v>
      </c>
      <c r="I17" s="28"/>
      <c r="J17" s="66">
        <f t="shared" si="0"/>
        <v>0</v>
      </c>
      <c r="K17" s="66">
        <f t="shared" si="1"/>
        <v>0</v>
      </c>
      <c r="L17" s="67" t="str">
        <f t="shared" si="2"/>
        <v/>
      </c>
    </row>
    <row r="18" spans="1:22" s="28" customFormat="1" ht="21" customHeight="1">
      <c r="A18" s="24"/>
      <c r="B18" s="54" t="s">
        <v>61</v>
      </c>
      <c r="C18" s="55"/>
      <c r="D18" s="55"/>
      <c r="E18" s="38"/>
      <c r="F18" s="26"/>
      <c r="G18" s="30"/>
      <c r="H18" s="31"/>
      <c r="J18" s="66" t="str">
        <f t="shared" si="0"/>
        <v/>
      </c>
      <c r="K18" s="66" t="str">
        <f t="shared" si="1"/>
        <v/>
      </c>
      <c r="L18" s="67" t="str">
        <f t="shared" si="2"/>
        <v/>
      </c>
    </row>
    <row r="19" spans="1:22" s="28" customFormat="1" ht="21" customHeight="1">
      <c r="A19" s="24">
        <v>9</v>
      </c>
      <c r="B19" s="10"/>
      <c r="C19" s="10"/>
      <c r="D19" s="10"/>
      <c r="E19" s="40"/>
      <c r="F19" s="32" t="s">
        <v>62</v>
      </c>
      <c r="G19" s="13"/>
      <c r="H19" s="13"/>
      <c r="J19" s="66" t="str">
        <f t="shared" si="0"/>
        <v/>
      </c>
      <c r="K19" s="66" t="str">
        <f t="shared" si="1"/>
        <v/>
      </c>
      <c r="L19" s="67" t="str">
        <f t="shared" si="2"/>
        <v/>
      </c>
    </row>
    <row r="20" spans="1:22" s="20" customFormat="1" ht="18.649999999999999" customHeight="1">
      <c r="A20" s="15"/>
      <c r="B20" s="29" t="s">
        <v>63</v>
      </c>
      <c r="C20" s="29"/>
      <c r="D20" s="33"/>
      <c r="E20" s="41"/>
      <c r="F20" s="34"/>
      <c r="G20" s="35" t="s">
        <v>64</v>
      </c>
      <c r="H20" s="13">
        <v>30</v>
      </c>
      <c r="J20" s="68">
        <f t="shared" si="0"/>
        <v>30</v>
      </c>
      <c r="K20" s="68">
        <f t="shared" si="1"/>
        <v>30</v>
      </c>
      <c r="L20" s="69" t="str">
        <f>IF(SUM(L10:L19)=0,"",SUM(L10:L19))</f>
        <v/>
      </c>
    </row>
    <row r="21" spans="1:22" s="46" customFormat="1" ht="15.5">
      <c r="A21" s="43"/>
      <c r="B21" s="91"/>
      <c r="C21" s="92" t="str">
        <f>CONCATENATE("學科無法於",CompleteBy,"。")</f>
        <v>學科無法於2025年夏季學期或以前完成。</v>
      </c>
      <c r="D21" s="45"/>
      <c r="V21" s="47"/>
    </row>
    <row r="22" spans="1:22" s="20" customFormat="1">
      <c r="A22" s="15"/>
      <c r="B22" s="17"/>
      <c r="C22" s="17"/>
      <c r="D22" s="18"/>
      <c r="E22" s="36"/>
      <c r="F22" s="19"/>
      <c r="G22" s="15"/>
      <c r="H22" s="15"/>
    </row>
    <row r="23" spans="1:22" s="20" customFormat="1">
      <c r="A23" s="15"/>
      <c r="B23" s="57" t="s">
        <v>65</v>
      </c>
      <c r="C23" s="17"/>
      <c r="D23" s="18"/>
      <c r="E23" s="36"/>
      <c r="F23" s="19"/>
      <c r="G23" s="15"/>
      <c r="H23" s="15"/>
      <c r="J23" s="58"/>
      <c r="K23" s="58"/>
    </row>
    <row r="24" spans="1:22" s="61" customFormat="1">
      <c r="A24" s="56"/>
      <c r="B24" s="60"/>
      <c r="C24" s="36" t="s">
        <v>66</v>
      </c>
      <c r="D24" s="62"/>
      <c r="F24" s="63"/>
      <c r="G24" s="64"/>
      <c r="H24" s="56"/>
      <c r="I24" s="64"/>
      <c r="J24" s="59"/>
      <c r="K24" s="59"/>
    </row>
    <row r="25" spans="1:22" s="61" customFormat="1">
      <c r="A25" s="56"/>
      <c r="B25" s="60"/>
      <c r="C25" s="36" t="s">
        <v>67</v>
      </c>
      <c r="D25" s="62"/>
      <c r="F25" s="63"/>
      <c r="G25" s="64"/>
      <c r="H25" s="56"/>
      <c r="I25" s="64"/>
      <c r="J25" s="59"/>
      <c r="K25" s="59"/>
    </row>
    <row r="26" spans="1:22">
      <c r="J26" s="59"/>
      <c r="K26" s="59"/>
    </row>
    <row r="27" spans="1:22">
      <c r="B27" s="72" t="s">
        <v>71</v>
      </c>
      <c r="C27" s="36"/>
      <c r="J27" s="59"/>
      <c r="K27" s="59"/>
    </row>
    <row r="28" spans="1:22" ht="29">
      <c r="B28" s="36" t="s">
        <v>68</v>
      </c>
      <c r="C28" s="36"/>
      <c r="F28" s="65" t="s">
        <v>90</v>
      </c>
      <c r="J28" s="59"/>
      <c r="K28" s="59"/>
    </row>
    <row r="29" spans="1:22">
      <c r="B29" s="36" t="s">
        <v>69</v>
      </c>
      <c r="C29" s="36"/>
      <c r="F29" s="65" t="s">
        <v>70</v>
      </c>
      <c r="J29" s="59"/>
      <c r="K29" s="59"/>
    </row>
    <row r="30" spans="1:22">
      <c r="J30" s="59"/>
      <c r="K30" s="59"/>
    </row>
  </sheetData>
  <autoFilter ref="B8:H19"/>
  <mergeCells count="2">
    <mergeCell ref="C1:D1"/>
    <mergeCell ref="G2:H2"/>
  </mergeCells>
  <hyperlinks>
    <hyperlink ref="F29" r:id="rId1"/>
    <hyperlink ref="F28" r:id="rId2"/>
  </hyperlinks>
  <pageMargins left="0.70866141732283472" right="0.70866141732283472" top="0.74803149606299213" bottom="0.74803149606299213" header="0.31496062992125984" footer="0.31496062992125984"/>
  <pageSetup paperSize="9" scale="63" orientation="portrait" r:id="rId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8"/>
  <sheetViews>
    <sheetView workbookViewId="0">
      <selection activeCell="C8" sqref="C8"/>
    </sheetView>
  </sheetViews>
  <sheetFormatPr defaultRowHeight="14.5"/>
  <cols>
    <col min="1" max="1" width="11.453125" style="77" customWidth="1"/>
    <col min="2" max="2" width="18.26953125" style="75" customWidth="1"/>
    <col min="3" max="3" width="19.7265625" style="77" customWidth="1"/>
    <col min="4" max="4" width="35.7265625" customWidth="1"/>
  </cols>
  <sheetData>
    <row r="1" spans="1:4">
      <c r="A1" s="74" t="s">
        <v>73</v>
      </c>
      <c r="B1" s="82"/>
      <c r="C1" s="76">
        <f>MAX($B:$B)</f>
        <v>45939</v>
      </c>
    </row>
    <row r="2" spans="1:4">
      <c r="A2" s="77" t="s">
        <v>74</v>
      </c>
      <c r="B2" s="75" t="s">
        <v>75</v>
      </c>
      <c r="C2" s="77" t="s">
        <v>76</v>
      </c>
      <c r="D2" s="109" t="s">
        <v>83</v>
      </c>
    </row>
    <row r="3" spans="1:4">
      <c r="A3" s="78">
        <v>1</v>
      </c>
      <c r="B3" s="79">
        <v>44723</v>
      </c>
      <c r="C3" s="77" t="s">
        <v>77</v>
      </c>
      <c r="D3" s="109"/>
    </row>
    <row r="4" spans="1:4">
      <c r="A4" s="80">
        <v>2</v>
      </c>
      <c r="B4" s="79">
        <v>44823</v>
      </c>
      <c r="C4" s="81" t="s">
        <v>77</v>
      </c>
      <c r="D4" s="109"/>
    </row>
    <row r="5" spans="1:4">
      <c r="A5" s="83">
        <v>3</v>
      </c>
      <c r="B5" s="84">
        <v>44886</v>
      </c>
      <c r="C5" s="85" t="s">
        <v>77</v>
      </c>
      <c r="D5" s="109"/>
    </row>
    <row r="6" spans="1:4">
      <c r="A6" s="83">
        <v>4</v>
      </c>
      <c r="B6" s="84">
        <v>45572</v>
      </c>
      <c r="C6" s="110" t="s">
        <v>77</v>
      </c>
      <c r="D6" s="109" t="s">
        <v>82</v>
      </c>
    </row>
    <row r="7" spans="1:4">
      <c r="A7" s="83">
        <v>5</v>
      </c>
      <c r="B7" s="84">
        <v>45572</v>
      </c>
      <c r="C7" s="111" t="s">
        <v>77</v>
      </c>
      <c r="D7" s="109"/>
    </row>
    <row r="8" spans="1:4">
      <c r="A8" s="121">
        <v>6</v>
      </c>
      <c r="B8" s="122">
        <v>45939</v>
      </c>
      <c r="C8" s="124" t="s">
        <v>77</v>
      </c>
      <c r="D8" s="123"/>
    </row>
  </sheetData>
  <pageMargins left="0.7" right="0.7" top="0.75" bottom="0.75" header="0.3" footer="0.3"/>
  <tableParts count="1">
    <tablePart r:id="rId1"/>
  </tablePart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4</vt:i4>
      </vt:variant>
      <vt:variant>
        <vt:lpstr>已命名的範圍</vt:lpstr>
      </vt:variant>
      <vt:variant>
        <vt:i4>2</vt:i4>
      </vt:variant>
    </vt:vector>
  </HeadingPairs>
  <TitlesOfParts>
    <vt:vector size="6" baseType="lpstr">
      <vt:lpstr>Study Plan Template</vt:lpstr>
      <vt:lpstr>科目預定推出時間表</vt:lpstr>
      <vt:lpstr>學習計劃  (CBAC)</vt:lpstr>
      <vt:lpstr>更新版本</vt:lpstr>
      <vt:lpstr>CompleteBy</vt:lpstr>
      <vt:lpstr>MostUpdated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Agnes CHOI Bik Yee</dc:creator>
  <cp:keywords/>
  <dc:description/>
  <cp:lastModifiedBy>ouhk</cp:lastModifiedBy>
  <cp:revision/>
  <dcterms:created xsi:type="dcterms:W3CDTF">2022-03-23T04:50:45Z</dcterms:created>
  <dcterms:modified xsi:type="dcterms:W3CDTF">2025-10-23T02:53:03Z</dcterms:modified>
  <cp:category/>
  <cp:contentStatus/>
</cp:coreProperties>
</file>