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\Desktop\Course Enrolment Guide\2022\B&amp;A\MBRMC_MBRMC1\"/>
    </mc:Choice>
  </mc:AlternateContent>
  <bookViews>
    <workbookView xWindow="0" yWindow="0" windowWidth="25600" windowHeight="9910" tabRatio="731" firstSheet="1" activeTab="1"/>
  </bookViews>
  <sheets>
    <sheet name="Study Plan Template" sheetId="2" state="hidden" r:id="rId1"/>
    <sheet name="Course Presentation Schedule" sheetId="3" r:id="rId2"/>
    <sheet name="Study Plan (MBRM)" sheetId="17" r:id="rId3"/>
    <sheet name="Study Plan (MBRM1)" sheetId="18" r:id="rId4"/>
    <sheet name="Update Version" sheetId="19" r:id="rId5"/>
  </sheets>
  <definedNames>
    <definedName name="_xlnm._FilterDatabase" localSheetId="1" hidden="1">'Course Presentation Schedule'!$B$9:$V$34</definedName>
    <definedName name="_xlnm._FilterDatabase" localSheetId="2" hidden="1">'Study Plan (MBRM)'!$B$8:$H$37</definedName>
    <definedName name="_xlnm._FilterDatabase" localSheetId="3" hidden="1">'Study Plan (MBRM1)'!$B$8:$H$11</definedName>
    <definedName name="CompleteBy">'Course Presentation Schedule'!$M$5</definedName>
    <definedName name="LastConferment">'Course Presentation Schedule'!$D$5</definedName>
    <definedName name="MostUpdated">'Update Version'!$C$1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9" i="3" l="1" a="1"/>
  <c r="C39" i="3" s="1"/>
  <c r="C38" i="3" a="1"/>
  <c r="C38" i="3" s="1"/>
  <c r="C1" i="19"/>
  <c r="B1" i="3" s="1" a="1"/>
  <c r="B1" i="3" s="1"/>
  <c r="G2" i="17" l="1"/>
  <c r="G2" i="18"/>
  <c r="J11" i="17"/>
  <c r="J12" i="17"/>
  <c r="K13" i="17" s="1"/>
  <c r="K14" i="17" s="1"/>
  <c r="J13" i="17"/>
  <c r="J14" i="17"/>
  <c r="J15" i="17"/>
  <c r="J16" i="17"/>
  <c r="J17" i="17"/>
  <c r="J18" i="17"/>
  <c r="J19" i="17"/>
  <c r="J20" i="17"/>
  <c r="J21" i="17"/>
  <c r="J22" i="17"/>
  <c r="J23" i="17"/>
  <c r="J24" i="17"/>
  <c r="J25" i="17"/>
  <c r="J26" i="17"/>
  <c r="J27" i="17"/>
  <c r="J28" i="17"/>
  <c r="J29" i="17"/>
  <c r="J30" i="17"/>
  <c r="J31" i="17"/>
  <c r="J32" i="17"/>
  <c r="J33" i="17"/>
  <c r="J34" i="17"/>
  <c r="J12" i="18"/>
  <c r="J11" i="18"/>
  <c r="J10" i="18"/>
  <c r="K10" i="18" s="1"/>
  <c r="J35" i="17"/>
  <c r="J10" i="17"/>
  <c r="K10" i="17" s="1"/>
  <c r="K12" i="17" l="1"/>
  <c r="K11" i="17"/>
  <c r="L13" i="17"/>
  <c r="K15" i="17"/>
  <c r="L10" i="17"/>
  <c r="L12" i="17"/>
  <c r="K11" i="18"/>
  <c r="L10" i="18" s="1"/>
  <c r="L11" i="17" l="1"/>
  <c r="K16" i="17"/>
  <c r="L14" i="17"/>
  <c r="K12" i="18"/>
  <c r="L11" i="18" s="1"/>
  <c r="L12" i="18" s="1"/>
  <c r="L15" i="17" l="1"/>
  <c r="K17" i="17"/>
  <c r="L16" i="17" l="1"/>
  <c r="K18" i="17"/>
  <c r="L17" i="17" l="1"/>
  <c r="K19" i="17"/>
  <c r="K20" i="17" l="1"/>
  <c r="L18" i="17"/>
  <c r="L19" i="17" l="1"/>
  <c r="K21" i="17"/>
  <c r="L20" i="17" l="1"/>
  <c r="K22" i="17"/>
  <c r="K23" i="17" l="1"/>
  <c r="L21" i="17"/>
  <c r="K24" i="17" l="1"/>
  <c r="L22" i="17"/>
  <c r="L23" i="17" l="1"/>
  <c r="K25" i="17"/>
  <c r="L24" i="17" l="1"/>
  <c r="K26" i="17"/>
  <c r="K27" i="17" l="1"/>
  <c r="L25" i="17"/>
  <c r="K28" i="17" l="1"/>
  <c r="L26" i="17"/>
  <c r="L27" i="17" l="1"/>
  <c r="K29" i="17"/>
  <c r="L28" i="17" l="1"/>
  <c r="K30" i="17"/>
  <c r="L29" i="17" l="1"/>
  <c r="K31" i="17"/>
  <c r="K32" i="17" l="1"/>
  <c r="L30" i="17"/>
  <c r="L31" i="17" l="1"/>
  <c r="K33" i="17"/>
  <c r="K34" i="17" l="1"/>
  <c r="L32" i="17"/>
  <c r="L34" i="17" l="1"/>
  <c r="L33" i="17"/>
  <c r="L35" i="17" l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<sst xmlns="http://schemas.openxmlformats.org/spreadsheetml/2006/main" count="394" uniqueCount="126">
  <si>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</si>
  <si>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</si>
  <si>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</si>
  <si>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</si>
  <si>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</si>
  <si>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</si>
  <si>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</si>
  <si>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</si>
  <si>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</si>
  <si>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Plan</t>
  </si>
  <si>
    <t>Compulsory courses for the following Programme(s) (including through Pathway 1):</t>
  </si>
  <si>
    <t>MBRM</t>
  </si>
  <si>
    <t xml:space="preserve">   -   Master of Business in Research Methods (MBRM) </t>
  </si>
  <si>
    <t>MBRM1</t>
  </si>
  <si>
    <t>The University will follow the planned course presentation schedule as far as possible but may make changes if necessary.  Please check back often for the most up to date information.</t>
  </si>
  <si>
    <t xml:space="preserve">Compulsory/ Elective </t>
  </si>
  <si>
    <t>Length in terms</t>
  </si>
  <si>
    <t>Credits</t>
  </si>
  <si>
    <t>2022 Autumn</t>
  </si>
  <si>
    <t>2023 Spring</t>
  </si>
  <si>
    <t>2023 Summer</t>
  </si>
  <si>
    <t>2023 Autumn</t>
  </si>
  <si>
    <t>2024 Spring</t>
  </si>
  <si>
    <t>2024 Summer</t>
  </si>
  <si>
    <t>2024 Autumn</t>
  </si>
  <si>
    <t>2025 Spring</t>
  </si>
  <si>
    <t>2025 Summer</t>
  </si>
  <si>
    <t>2025 Autumn</t>
  </si>
  <si>
    <t>2026 Spring</t>
  </si>
  <si>
    <t>2026 Summer</t>
  </si>
  <si>
    <t>2026 Autumn</t>
  </si>
  <si>
    <t>2027 Spring</t>
  </si>
  <si>
    <t>2027 Summer</t>
  </si>
  <si>
    <t>Last Offering
Term</t>
  </si>
  <si>
    <t>Compulsory</t>
  </si>
  <si>
    <t>BUS B880</t>
  </si>
  <si>
    <t>Directed Studies in Business Research</t>
  </si>
  <si>
    <t>✓</t>
  </si>
  <si>
    <t>BUS B950</t>
  </si>
  <si>
    <t>Business Research</t>
  </si>
  <si>
    <t>Elective</t>
  </si>
  <si>
    <t>ACT B863</t>
  </si>
  <si>
    <t>Financial Reporting Environment</t>
  </si>
  <si>
    <t>ACT B864</t>
  </si>
  <si>
    <t>Tax Framework</t>
  </si>
  <si>
    <t>ACT B865</t>
  </si>
  <si>
    <t>Strategic Management Accounting</t>
  </si>
  <si>
    <t>ACT B866</t>
  </si>
  <si>
    <t>Audit Theory and Practice</t>
  </si>
  <si>
    <t>ACT B867</t>
  </si>
  <si>
    <t>Accounting Information Systems: A Managerial Perspective</t>
  </si>
  <si>
    <t>BUS B859</t>
  </si>
  <si>
    <t>Applied Business Project</t>
  </si>
  <si>
    <t>BUS B899</t>
  </si>
  <si>
    <t>Business and Entrepreneurship Project</t>
  </si>
  <si>
    <t>CGV B812</t>
  </si>
  <si>
    <t>Corporate Secretaryship and Compliance</t>
  </si>
  <si>
    <t>CGV B813</t>
  </si>
  <si>
    <t>Corporate Governance</t>
  </si>
  <si>
    <t>CGV B897</t>
  </si>
  <si>
    <t>Corporate Administration and Secretaryship</t>
  </si>
  <si>
    <t>CGV B898</t>
  </si>
  <si>
    <t>Issues in Corporate Governance</t>
  </si>
  <si>
    <t>FIN B814</t>
  </si>
  <si>
    <t>Corporate Finance and Risk Management</t>
  </si>
  <si>
    <t>FIN B862</t>
  </si>
  <si>
    <t>Treasury and Financial Management</t>
  </si>
  <si>
    <t>IB B890</t>
  </si>
  <si>
    <t>International Management Strategy</t>
  </si>
  <si>
    <t>IB B891</t>
  </si>
  <si>
    <t>International Marketing Strategy</t>
  </si>
  <si>
    <t>IB B893</t>
  </si>
  <si>
    <t>Strategic Issues for Management in the Asia Pacific Region</t>
  </si>
  <si>
    <t>LAW B810</t>
  </si>
  <si>
    <t>Hong Kong Corporate Law</t>
  </si>
  <si>
    <t>LAW B868</t>
  </si>
  <si>
    <t>Corporate Law</t>
  </si>
  <si>
    <t>MGT B815</t>
  </si>
  <si>
    <t>Strategic Management</t>
  </si>
  <si>
    <t>MGT B820</t>
  </si>
  <si>
    <t>Strategy</t>
  </si>
  <si>
    <t>Note:</t>
  </si>
  <si>
    <r>
      <t>Study Plan for Programme: Master of Business in Research Methods (MBRM)</t>
    </r>
    <r>
      <rPr>
        <b/>
        <sz val="12"/>
        <color rgb="FF0000FF"/>
        <rFont val="Calibri"/>
        <family val="2"/>
        <scheme val="minor"/>
      </rPr>
      <t xml:space="preserve"> </t>
    </r>
  </si>
  <si>
    <t>Fill in the cells in yellow to plan your study for the coming terms.</t>
  </si>
  <si>
    <r>
      <rPr>
        <b/>
        <sz val="12"/>
        <color theme="1"/>
        <rFont val="Calibri"/>
        <family val="2"/>
        <scheme val="minor"/>
      </rPr>
      <t xml:space="preserve">Status </t>
    </r>
    <r>
      <rPr>
        <sz val="12"/>
        <color theme="1"/>
        <rFont val="Calibri"/>
        <family val="2"/>
        <scheme val="minor"/>
      </rPr>
      <t xml:space="preserve">
1. Completed </t>
    </r>
    <r>
      <rPr>
        <sz val="12"/>
        <color rgb="FFC00000"/>
        <rFont val="Calibri"/>
        <family val="2"/>
        <scheme val="minor"/>
      </rPr>
      <t xml:space="preserve">(Term)
</t>
    </r>
    <r>
      <rPr>
        <sz val="12"/>
        <rFont val="Calibri"/>
        <family val="2"/>
        <scheme val="minor"/>
      </rPr>
      <t xml:space="preserve">2. Completed equivalent course(s) </t>
    </r>
    <r>
      <rPr>
        <sz val="12"/>
        <color rgb="FFC00000"/>
        <rFont val="Calibri"/>
        <family val="2"/>
        <scheme val="minor"/>
      </rPr>
      <t>(Term)</t>
    </r>
    <r>
      <rPr>
        <sz val="12"/>
        <color theme="1"/>
        <rFont val="Calibri"/>
        <family val="2"/>
        <scheme val="minor"/>
      </rPr>
      <t xml:space="preserve">
3. Planned to take</t>
    </r>
    <r>
      <rPr>
        <sz val="12"/>
        <color rgb="FFC00000"/>
        <rFont val="Calibri"/>
        <family val="2"/>
        <scheme val="minor"/>
      </rPr>
      <t xml:space="preserve"> (Term)</t>
    </r>
    <r>
      <rPr>
        <sz val="12"/>
        <color theme="1"/>
        <rFont val="Calibri"/>
        <family val="2"/>
        <scheme val="minor"/>
      </rPr>
      <t xml:space="preserve">
4. Credits Exempted</t>
    </r>
    <r>
      <rPr>
        <sz val="12"/>
        <rFont val="Calibri"/>
        <family val="2"/>
        <scheme val="minor"/>
      </rPr>
      <t xml:space="preserve"> (for advanced standing)</t>
    </r>
  </si>
  <si>
    <t>Offering Terms</t>
  </si>
  <si>
    <t>Last offering term</t>
    <phoneticPr fontId="8" type="noConversion"/>
  </si>
  <si>
    <t>Aut</t>
  </si>
  <si>
    <r>
      <t xml:space="preserve">Complete </t>
    </r>
    <r>
      <rPr>
        <b/>
        <sz val="12"/>
        <color theme="1"/>
        <rFont val="Calibri"/>
        <family val="2"/>
        <scheme val="minor"/>
      </rPr>
      <t>20 credits</t>
    </r>
    <r>
      <rPr>
        <sz val="12"/>
        <color theme="1"/>
        <rFont val="Calibri"/>
        <family val="2"/>
        <scheme val="minor"/>
      </rPr>
      <t xml:space="preserve"> of any postgraduate courses offered by the Lee Shau Kee School of Business and Administration</t>
    </r>
  </si>
  <si>
    <t>ACT B811</t>
  </si>
  <si>
    <t>Financial Accounting and Taxation</t>
  </si>
  <si>
    <t>ACT B861</t>
  </si>
  <si>
    <t>Accounting for Corporations</t>
  </si>
  <si>
    <t>Spr</t>
  </si>
  <si>
    <t>* denotes courses not offer every year</t>
  </si>
  <si>
    <r>
      <rPr>
        <b/>
        <u/>
        <sz val="11"/>
        <rFont val="Calibri"/>
        <family val="2"/>
      </rPr>
      <t>Checklist of other requirements</t>
    </r>
    <r>
      <rPr>
        <b/>
        <sz val="11"/>
        <rFont val="Calibri"/>
        <family val="2"/>
      </rPr>
      <t xml:space="preserve"> </t>
    </r>
    <r>
      <rPr>
        <sz val="11"/>
        <rFont val="Calibri"/>
        <family val="2"/>
      </rPr>
      <t>(check in the box as appropriate)</t>
    </r>
  </si>
  <si>
    <t>Useful links:</t>
  </si>
  <si>
    <t>Programme Regulations</t>
  </si>
  <si>
    <t>https://www.hkmu.edu.hk/admissions/prog-regulations/mbrm-mbrm1/</t>
  </si>
  <si>
    <t>Excluded combination, Courses not allowed to be taken again:</t>
  </si>
  <si>
    <t>https://admissions.hkmu.edu.hk/dl/</t>
  </si>
  <si>
    <r>
      <t xml:space="preserve">Study Plan for Programme: Master of Business in Research Methods </t>
    </r>
    <r>
      <rPr>
        <b/>
        <sz val="12"/>
        <color rgb="FFC00000"/>
        <rFont val="Calibri"/>
        <family val="2"/>
        <scheme val="minor"/>
      </rPr>
      <t>(through Pathway 1)</t>
    </r>
    <r>
      <rPr>
        <b/>
        <sz val="12"/>
        <color theme="1"/>
        <rFont val="Calibri"/>
        <family val="2"/>
        <scheme val="minor"/>
      </rPr>
      <t xml:space="preserve"> (MBRM1)</t>
    </r>
  </si>
  <si>
    <r>
      <t xml:space="preserve">Complete </t>
    </r>
    <r>
      <rPr>
        <b/>
        <sz val="12"/>
        <color theme="1"/>
        <rFont val="Calibri"/>
        <family val="2"/>
      </rPr>
      <t>40 credits</t>
    </r>
    <r>
      <rPr>
        <sz val="12"/>
        <color theme="1"/>
        <rFont val="Calibri"/>
        <family val="2"/>
      </rPr>
      <t xml:space="preserve"> from Compulsory courses</t>
    </r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</si>
  <si>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</t>
    </r>
    <r>
      <rPr>
        <sz val="11"/>
        <rFont val="Calibri"/>
        <family val="2"/>
      </rPr>
      <t>an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excluded combination</t>
    </r>
    <r>
      <rPr>
        <i/>
        <sz val="11"/>
        <rFont val="Calibri"/>
        <family val="2"/>
      </rPr>
      <t>"?</t>
    </r>
  </si>
  <si>
    <r>
      <rPr>
        <sz val="11"/>
        <rFont val="Calibri"/>
        <family val="2"/>
      </rPr>
      <t>Have you checked to make sure that none of course combinations above form</t>
    </r>
    <r>
      <rPr>
        <i/>
        <sz val="11"/>
        <rFont val="Calibri"/>
        <family val="2"/>
      </rPr>
      <t xml:space="preserve"> "</t>
    </r>
    <r>
      <rPr>
        <b/>
        <i/>
        <sz val="11"/>
        <rFont val="Calibri"/>
        <family val="2"/>
      </rPr>
      <t>courses not allowed to be taken again</t>
    </r>
    <r>
      <rPr>
        <i/>
        <sz val="11"/>
        <rFont val="Calibri"/>
        <family val="2"/>
      </rPr>
      <t>"?</t>
    </r>
  </si>
  <si>
    <r>
      <t xml:space="preserve">Complete </t>
    </r>
    <r>
      <rPr>
        <b/>
        <sz val="12"/>
        <color theme="1"/>
        <rFont val="Calibri"/>
        <family val="2"/>
        <scheme val="minor"/>
      </rPr>
      <t>40 credits</t>
    </r>
    <r>
      <rPr>
        <sz val="12"/>
        <color theme="1"/>
        <rFont val="Calibri"/>
        <family val="2"/>
        <scheme val="minor"/>
      </rPr>
      <t xml:space="preserve"> from Compulsory courses</t>
    </r>
  </si>
  <si>
    <t xml:space="preserve"> </t>
  </si>
  <si>
    <t>This file is most-updated at:</t>
  </si>
  <si>
    <t>Version</t>
  </si>
  <si>
    <t>Date</t>
  </si>
  <si>
    <t>Cell / Font format</t>
  </si>
  <si>
    <t>Sample</t>
  </si>
  <si>
    <t xml:space="preserve">Last Conferment: before </t>
  </si>
  <si>
    <t>December 2027</t>
  </si>
  <si>
    <t>2027 Summer Term</t>
  </si>
  <si>
    <t>All courses are required to be completed by</t>
  </si>
  <si>
    <t>Course planned for presentation in this term</t>
  </si>
  <si>
    <t>Last Conferment: before December 2027 (all courses are required to be completed by 2027 Summer Term)</t>
  </si>
  <si>
    <t>not offered</t>
  </si>
  <si>
    <t>Remark</t>
  </si>
  <si>
    <t>Compulsory prerequisiti(s) of BUS B880: You are required to have already completed BUS B950 and 20 credits from any Master’s-level English courses offered by the Lee Shau Kee School of Business and Administration.</t>
  </si>
  <si>
    <t>Added last conferment statement</t>
  </si>
  <si>
    <t>Student Number:</t>
  </si>
  <si>
    <t>Name:</t>
  </si>
  <si>
    <t>Date:</t>
  </si>
  <si>
    <t xml:space="preserve">Template Version: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</si>
</sst>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 mmm\ yyyy"/>
    <numFmt numFmtId="165" formatCode="ddmmmyyyy"/>
  </numFmts>
  <fonts count="4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9"/>
      <name val="Calibri"/>
      <family val="3"/>
      <charset val="136"/>
      <scheme val="minor"/>
    </font>
    <font>
      <sz val="12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rgb="FF0000FF"/>
      <name val="Calibri"/>
      <family val="2"/>
    </font>
    <font>
      <sz val="1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FF"/>
      <name val="Calibri"/>
      <family val="2"/>
    </font>
    <font>
      <b/>
      <sz val="12"/>
      <color rgb="FFC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2"/>
      <color rgb="FF0000FF"/>
      <name val="Calibri"/>
      <family val="2"/>
    </font>
    <font>
      <sz val="12"/>
      <color rgb="FFC00000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微軟正黑體"/>
      <family val="2"/>
      <charset val="136"/>
    </font>
    <font>
      <sz val="11"/>
      <color theme="1"/>
      <name val="微軟正黑體"/>
      <family val="2"/>
      <charset val="136"/>
    </font>
    <font>
      <sz val="11"/>
      <color rgb="FF00B05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00B050"/>
      <name val="Calibri"/>
      <family val="2"/>
    </font>
    <font>
      <b/>
      <sz val="11"/>
      <name val="Calibri"/>
      <family val="2"/>
    </font>
    <font>
      <b/>
      <u/>
      <sz val="11"/>
      <name val="Calibri"/>
      <family val="2"/>
    </font>
    <font>
      <u/>
      <sz val="11"/>
      <name val="Calibri"/>
      <family val="2"/>
      <scheme val="minor"/>
    </font>
    <font>
      <i/>
      <sz val="11"/>
      <name val="Calibri"/>
      <family val="2"/>
    </font>
    <font>
      <b/>
      <i/>
      <sz val="11"/>
      <name val="Calibri"/>
      <family val="2"/>
    </font>
    <font>
      <sz val="12"/>
      <color theme="0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rgb="FF0000FF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0"/>
      <name val="Calibri"/>
      <family val="2"/>
      <scheme val="minor"/>
    </font>
    <font>
      <b/>
      <i/>
      <sz val="10"/>
      <color theme="1"/>
      <name val="Calibri"/>
      <family val="2"/>
    </font>
    <font>
      <sz val="10"/>
      <color theme="1"/>
      <name val="Calibri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lightTrellis"/>
    </fill>
    <fill>
      <patternFill patternType="solid">
        <fgColor theme="5" tint="0.79998168889431442"/>
        <bgColor indexed="64"/>
      </patternFill>
    </fill>
    <fill>
      <patternFill patternType="lightGray"/>
    </fill>
    <fill>
      <patternFill patternType="solid">
        <fgColor rgb="FF99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7" fillId="0" borderId="0" applyNumberFormat="0" applyFill="0" applyBorder="0" applyAlignment="0" applyProtection="0"/>
  </cellStyleXfs>
  <cellXfs count="173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6" fillId="0" borderId="0" xfId="0" applyFont="1" applyAlignment="1">
      <alignment horizontal="right"/>
    </xf>
    <xf numFmtId="0" fontId="7" fillId="0" borderId="0" xfId="0" applyFont="1"/>
    <xf numFmtId="0" fontId="11" fillId="0" borderId="0" xfId="0" applyFont="1"/>
    <xf numFmtId="0" fontId="13" fillId="0" borderId="0" xfId="0" applyFont="1" applyAlignment="1">
      <alignment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4" fillId="0" borderId="0" xfId="0" applyFont="1" applyAlignment="1">
      <alignment horizontal="left"/>
    </xf>
    <xf numFmtId="0" fontId="11" fillId="0" borderId="0" xfId="0" applyFont="1" applyAlignment="1">
      <alignment wrapText="1"/>
    </xf>
    <xf numFmtId="0" fontId="10" fillId="0" borderId="1" xfId="0" applyFont="1" applyFill="1" applyBorder="1" applyAlignment="1">
      <alignment horizontal="center" vertical="top" wrapText="1"/>
    </xf>
    <xf numFmtId="0" fontId="12" fillId="0" borderId="0" xfId="0" applyFont="1" applyAlignment="1">
      <alignment wrapText="1"/>
    </xf>
    <xf numFmtId="0" fontId="12" fillId="0" borderId="0" xfId="0" applyFont="1"/>
    <xf numFmtId="0" fontId="10" fillId="4" borderId="1" xfId="0" applyFont="1" applyFill="1" applyBorder="1" applyAlignment="1">
      <alignment vertical="top"/>
    </xf>
    <xf numFmtId="0" fontId="10" fillId="0" borderId="1" xfId="0" applyFont="1" applyBorder="1" applyAlignment="1">
      <alignment vertical="top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17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6" fillId="0" borderId="0" xfId="0" applyFont="1" applyFill="1" applyAlignment="1">
      <alignment vertical="top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horizontal="left" vertical="top"/>
    </xf>
    <xf numFmtId="0" fontId="16" fillId="0" borderId="4" xfId="0" applyFont="1" applyFill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 applyFill="1" applyAlignment="1">
      <alignment vertical="top"/>
    </xf>
    <xf numFmtId="0" fontId="18" fillId="0" borderId="0" xfId="0" applyFont="1" applyAlignment="1">
      <alignment vertical="top"/>
    </xf>
    <xf numFmtId="0" fontId="13" fillId="0" borderId="2" xfId="0" applyFont="1" applyFill="1" applyBorder="1" applyAlignment="1">
      <alignment vertical="top" wrapText="1"/>
    </xf>
    <xf numFmtId="0" fontId="21" fillId="0" borderId="2" xfId="0" applyFont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9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5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vertical="top" wrapText="1"/>
    </xf>
    <xf numFmtId="0" fontId="11" fillId="0" borderId="0" xfId="0" applyFont="1" applyAlignment="1">
      <alignment horizontal="center" vertical="top"/>
    </xf>
    <xf numFmtId="0" fontId="11" fillId="0" borderId="0" xfId="0" applyFont="1" applyFill="1" applyAlignment="1">
      <alignment vertical="top"/>
    </xf>
    <xf numFmtId="0" fontId="11" fillId="0" borderId="0" xfId="0" applyFont="1" applyAlignment="1">
      <alignment horizontal="left" vertical="top"/>
    </xf>
    <xf numFmtId="0" fontId="26" fillId="0" borderId="0" xfId="0" applyFont="1" applyAlignment="1">
      <alignment vertical="top"/>
    </xf>
    <xf numFmtId="0" fontId="26" fillId="0" borderId="0" xfId="0" applyFont="1" applyAlignment="1">
      <alignment vertical="top" wrapText="1"/>
    </xf>
    <xf numFmtId="0" fontId="23" fillId="0" borderId="0" xfId="0" applyFont="1" applyAlignment="1">
      <alignment vertical="top"/>
    </xf>
    <xf numFmtId="0" fontId="23" fillId="0" borderId="0" xfId="0" applyFont="1" applyFill="1" applyAlignment="1">
      <alignment vertical="top"/>
    </xf>
    <xf numFmtId="0" fontId="2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vertical="top"/>
    </xf>
    <xf numFmtId="0" fontId="16" fillId="0" borderId="0" xfId="0" applyFont="1" applyFill="1" applyAlignment="1">
      <alignment horizontal="left" vertical="top"/>
    </xf>
    <xf numFmtId="0" fontId="16" fillId="0" borderId="0" xfId="0" applyFont="1" applyFill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5" fillId="0" borderId="0" xfId="0" applyFont="1" applyFill="1" applyAlignment="1">
      <alignment horizontal="lef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vertical="top" wrapText="1"/>
    </xf>
    <xf numFmtId="0" fontId="10" fillId="5" borderId="1" xfId="0" applyFont="1" applyFill="1" applyBorder="1" applyAlignment="1">
      <alignment horizontal="left" vertical="top"/>
    </xf>
    <xf numFmtId="0" fontId="31" fillId="0" borderId="0" xfId="1" applyFont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/>
    </xf>
    <xf numFmtId="0" fontId="16" fillId="8" borderId="1" xfId="0" applyFont="1" applyFill="1" applyBorder="1" applyAlignment="1">
      <alignment horizontal="center" vertical="top"/>
    </xf>
    <xf numFmtId="0" fontId="32" fillId="0" borderId="0" xfId="0" applyFont="1" applyAlignment="1">
      <alignment vertical="top"/>
    </xf>
    <xf numFmtId="0" fontId="26" fillId="0" borderId="0" xfId="0" applyFont="1" applyFill="1" applyAlignment="1">
      <alignment vertical="top"/>
    </xf>
    <xf numFmtId="0" fontId="26" fillId="0" borderId="0" xfId="0" applyFont="1" applyFill="1" applyBorder="1" applyAlignment="1">
      <alignment horizontal="left" vertical="top"/>
    </xf>
    <xf numFmtId="0" fontId="30" fillId="0" borderId="0" xfId="0" applyFont="1" applyAlignment="1">
      <alignment vertical="top"/>
    </xf>
    <xf numFmtId="0" fontId="31" fillId="0" borderId="0" xfId="1" applyFont="1" applyAlignment="1">
      <alignment vertical="top"/>
    </xf>
    <xf numFmtId="0" fontId="10" fillId="0" borderId="0" xfId="0" applyFont="1" applyAlignment="1">
      <alignment horizontal="left" vertical="top" wrapText="1"/>
    </xf>
    <xf numFmtId="0" fontId="9" fillId="0" borderId="4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34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0" fontId="28" fillId="0" borderId="0" xfId="0" applyFont="1" applyAlignment="1">
      <alignment vertical="top"/>
    </xf>
    <xf numFmtId="0" fontId="17" fillId="0" borderId="2" xfId="0" applyFont="1" applyFill="1" applyBorder="1" applyAlignment="1">
      <alignment vertical="top" wrapText="1"/>
    </xf>
    <xf numFmtId="0" fontId="20" fillId="0" borderId="2" xfId="0" applyFont="1" applyBorder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16" fillId="0" borderId="1" xfId="0" applyFont="1" applyBorder="1" applyAlignment="1">
      <alignment horizontal="left" vertical="center"/>
    </xf>
    <xf numFmtId="0" fontId="35" fillId="7" borderId="7" xfId="0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36" fillId="0" borderId="0" xfId="0" applyFont="1" applyAlignment="1">
      <alignment vertical="top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right" vertical="center"/>
    </xf>
    <xf numFmtId="0" fontId="36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34" fillId="0" borderId="0" xfId="0" applyFont="1" applyFill="1" applyAlignment="1">
      <alignment horizontal="left" vertical="center"/>
    </xf>
    <xf numFmtId="0" fontId="15" fillId="9" borderId="1" xfId="0" applyFont="1" applyFill="1" applyBorder="1" applyAlignment="1">
      <alignment horizontal="center" vertical="top"/>
    </xf>
    <xf numFmtId="0" fontId="10" fillId="9" borderId="1" xfId="0" applyFont="1" applyFill="1" applyBorder="1" applyAlignment="1">
      <alignment horizontal="center" vertical="top" wrapText="1"/>
    </xf>
    <xf numFmtId="0" fontId="16" fillId="9" borderId="1" xfId="0" applyFont="1" applyFill="1" applyBorder="1" applyAlignment="1">
      <alignment horizontal="left" vertical="center"/>
    </xf>
    <xf numFmtId="0" fontId="37" fillId="0" borderId="4" xfId="0" applyFont="1" applyBorder="1"/>
    <xf numFmtId="164" fontId="37" fillId="0" borderId="0" xfId="0" applyNumberFormat="1" applyFont="1" applyAlignment="1">
      <alignment horizontal="center"/>
    </xf>
    <xf numFmtId="164" fontId="38" fillId="0" borderId="6" xfId="0" applyNumberFormat="1" applyFont="1" applyBorder="1"/>
    <xf numFmtId="0" fontId="37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164" fontId="38" fillId="0" borderId="0" xfId="0" applyNumberFormat="1" applyFont="1" applyAlignment="1">
      <alignment horizontal="center"/>
    </xf>
    <xf numFmtId="0" fontId="38" fillId="0" borderId="0" xfId="0" applyFont="1" applyFill="1" applyAlignment="1">
      <alignment horizontal="center"/>
    </xf>
    <xf numFmtId="164" fontId="38" fillId="0" borderId="0" xfId="0" applyNumberFormat="1" applyFont="1" applyFill="1" applyAlignment="1">
      <alignment horizontal="center"/>
    </xf>
    <xf numFmtId="0" fontId="37" fillId="9" borderId="0" xfId="0" applyFont="1" applyFill="1" applyAlignment="1">
      <alignment horizontal="center"/>
    </xf>
    <xf numFmtId="0" fontId="40" fillId="0" borderId="0" xfId="0" applyFont="1"/>
    <xf numFmtId="0" fontId="41" fillId="10" borderId="0" xfId="0" applyFont="1" applyFill="1"/>
    <xf numFmtId="0" fontId="41" fillId="10" borderId="0" xfId="0" applyFont="1" applyFill="1" applyAlignment="1">
      <alignment horizontal="right"/>
    </xf>
    <xf numFmtId="0" fontId="41" fillId="10" borderId="0" xfId="0" quotePrefix="1" applyFont="1" applyFill="1" applyAlignment="1">
      <alignment wrapText="1"/>
    </xf>
    <xf numFmtId="0" fontId="41" fillId="10" borderId="0" xfId="0" applyFont="1" applyFill="1" applyAlignment="1">
      <alignment horizontal="left"/>
    </xf>
    <xf numFmtId="0" fontId="11" fillId="11" borderId="0" xfId="0" applyFont="1" applyFill="1" applyAlignment="1">
      <alignment horizontal="center"/>
    </xf>
    <xf numFmtId="0" fontId="39" fillId="10" borderId="0" xfId="0" applyFont="1" applyFill="1" applyAlignment="1">
      <alignment vertical="top"/>
    </xf>
    <xf numFmtId="0" fontId="39" fillId="10" borderId="0" xfId="0" applyFont="1" applyFill="1" applyAlignment="1">
      <alignment vertical="top" wrapText="1"/>
    </xf>
    <xf numFmtId="0" fontId="39" fillId="10" borderId="0" xfId="0" applyFont="1" applyFill="1" applyAlignment="1">
      <alignment horizontal="center" vertical="top"/>
    </xf>
    <xf numFmtId="0" fontId="16" fillId="8" borderId="1" xfId="0" applyFont="1" applyFill="1" applyBorder="1" applyAlignment="1">
      <alignment horizontal="left" vertical="center"/>
    </xf>
    <xf numFmtId="0" fontId="23" fillId="8" borderId="1" xfId="0" applyFont="1" applyFill="1" applyBorder="1" applyAlignment="1">
      <alignment horizontal="left" vertical="center" wrapText="1"/>
    </xf>
    <xf numFmtId="0" fontId="16" fillId="8" borderId="1" xfId="0" applyFont="1" applyFill="1" applyBorder="1" applyAlignment="1">
      <alignment horizontal="center" vertical="center"/>
    </xf>
    <xf numFmtId="0" fontId="37" fillId="0" borderId="0" xfId="0" applyFont="1" applyBorder="1" applyAlignment="1">
      <alignment horizontal="center"/>
    </xf>
    <xf numFmtId="164" fontId="37" fillId="0" borderId="0" xfId="0" applyNumberFormat="1" applyFont="1" applyBorder="1" applyAlignment="1">
      <alignment horizontal="center"/>
    </xf>
    <xf numFmtId="0" fontId="37" fillId="0" borderId="9" xfId="0" applyFont="1" applyBorder="1"/>
    <xf numFmtId="0" fontId="37" fillId="0" borderId="0" xfId="0" applyFont="1"/>
    <xf numFmtId="0" fontId="37" fillId="0" borderId="10" xfId="0" applyFont="1" applyBorder="1"/>
    <xf numFmtId="0" fontId="42" fillId="10" borderId="0" xfId="0" applyFont="1" applyFill="1" applyBorder="1" applyAlignment="1">
      <alignment horizontal="center"/>
    </xf>
    <xf numFmtId="0" fontId="37" fillId="12" borderId="8" xfId="0" applyFont="1" applyFill="1" applyBorder="1" applyAlignment="1">
      <alignment horizontal="center"/>
    </xf>
    <xf numFmtId="0" fontId="4" fillId="12" borderId="1" xfId="0" applyFont="1" applyFill="1" applyBorder="1" applyAlignment="1">
      <alignment horizontal="left" vertical="center"/>
    </xf>
    <xf numFmtId="0" fontId="9" fillId="12" borderId="1" xfId="0" applyFont="1" applyFill="1" applyBorder="1" applyAlignment="1">
      <alignment horizontal="left" vertical="center"/>
    </xf>
    <xf numFmtId="0" fontId="15" fillId="12" borderId="1" xfId="0" applyFont="1" applyFill="1" applyBorder="1" applyAlignment="1">
      <alignment horizontal="center" vertical="top"/>
    </xf>
    <xf numFmtId="0" fontId="10" fillId="12" borderId="1" xfId="0" applyFont="1" applyFill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/>
    </xf>
    <xf numFmtId="0" fontId="15" fillId="9" borderId="4" xfId="0" applyFont="1" applyFill="1" applyBorder="1" applyAlignment="1">
      <alignment horizontal="center" vertical="top"/>
    </xf>
    <xf numFmtId="0" fontId="15" fillId="0" borderId="6" xfId="0" applyFont="1" applyBorder="1" applyAlignment="1">
      <alignment horizontal="center" vertical="top"/>
    </xf>
    <xf numFmtId="0" fontId="15" fillId="9" borderId="6" xfId="0" applyFont="1" applyFill="1" applyBorder="1" applyAlignment="1">
      <alignment horizontal="center" vertical="top"/>
    </xf>
    <xf numFmtId="0" fontId="15" fillId="0" borderId="19" xfId="0" applyFont="1" applyBorder="1" applyAlignment="1">
      <alignment horizontal="center" vertical="top"/>
    </xf>
    <xf numFmtId="0" fontId="15" fillId="0" borderId="20" xfId="0" applyFont="1" applyBorder="1" applyAlignment="1">
      <alignment horizontal="center" vertical="top"/>
    </xf>
    <xf numFmtId="0" fontId="15" fillId="9" borderId="19" xfId="0" applyFont="1" applyFill="1" applyBorder="1" applyAlignment="1">
      <alignment horizontal="center" vertical="top"/>
    </xf>
    <xf numFmtId="0" fontId="15" fillId="12" borderId="19" xfId="0" applyFont="1" applyFill="1" applyBorder="1" applyAlignment="1">
      <alignment horizontal="center" vertical="top"/>
    </xf>
    <xf numFmtId="0" fontId="15" fillId="13" borderId="6" xfId="0" applyFont="1" applyFill="1" applyBorder="1" applyAlignment="1">
      <alignment horizontal="center" vertical="top"/>
    </xf>
    <xf numFmtId="0" fontId="15" fillId="13" borderId="1" xfId="0" applyFont="1" applyFill="1" applyBorder="1" applyAlignment="1">
      <alignment horizontal="center" vertical="top"/>
    </xf>
    <xf numFmtId="0" fontId="11" fillId="13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5" borderId="21" xfId="0" applyFont="1" applyFill="1" applyBorder="1" applyAlignment="1">
      <alignment horizontal="center" wrapText="1"/>
    </xf>
    <xf numFmtId="0" fontId="17" fillId="0" borderId="0" xfId="0" applyFont="1" applyAlignment="1">
      <alignment horizontal="center" wrapText="1"/>
    </xf>
    <xf numFmtId="165" fontId="43" fillId="5" borderId="21" xfId="0" applyNumberFormat="1" applyFont="1" applyFill="1" applyBorder="1" applyAlignment="1">
      <alignment horizontal="center" shrinkToFit="1"/>
    </xf>
    <xf numFmtId="0" fontId="17" fillId="0" borderId="0" xfId="0" applyFont="1" applyAlignment="1">
      <alignment horizontal="left"/>
    </xf>
    <xf numFmtId="0" fontId="39" fillId="0" borderId="0" xfId="0" applyFont="1"/>
    <xf numFmtId="0" fontId="17" fillId="0" borderId="0" xfId="0" applyFont="1"/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165" fontId="9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top"/>
    </xf>
    <xf numFmtId="0" fontId="38" fillId="13" borderId="2" xfId="0" applyFont="1" applyFill="1" applyBorder="1" applyAlignment="1">
      <alignment horizontal="center" vertical="top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44" fillId="0" borderId="0" xfId="0" applyFont="1"/>
    <xf numFmtId="0" fontId="44" fillId="14" borderId="0" xfId="0" applyFont="1" applyFill="1" applyAlignment="1">
      <alignment horizontal="center"/>
    </xf>
    <xf numFmtId="0" fontId="2" fillId="14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4" fillId="9" borderId="0" xfId="0" applyFont="1" applyFill="1" applyAlignment="1">
      <alignment horizontal="left" vertical="center" wrapText="1"/>
    </xf>
    <xf numFmtId="0" fontId="17" fillId="5" borderId="21" xfId="0" applyFont="1" applyFill="1" applyBorder="1" applyAlignment="1">
      <alignment horizontal="center"/>
    </xf>
    <xf numFmtId="164" fontId="9" fillId="0" borderId="0" xfId="0" applyNumberFormat="1" applyFont="1" applyAlignment="1">
      <alignment horizontal="center" vertical="center" shrinkToFit="1"/>
    </xf>
  </cellXfs>
  <cellStyles count="2">
    <cellStyle name="一般" xfId="0" builtinId="0"/>
    <cellStyle name="超連結" xfId="1" builtinId="8"/>
  </cellStyles>
  <dxfs count="6"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  <dxf>
      <font>
        <strike val="0"/>
        <outline val="0"/>
        <shadow val="0"/>
        <u val="none"/>
        <vertAlign val="baseline"/>
        <sz val="10"/>
        <color theme="1"/>
        <name val="Calibri"/>
      </font>
    </dxf>
  </dxfs>
  <tableStyles count="0" defaultTableStyle="TableStyleMedium2" defaultPivotStyle="PivotStyleLight16"/>
  <colors>
    <mruColors>
      <color rgb="FF99FFCC"/>
      <color rgb="FF66CCFF"/>
      <color rgb="FFFFCC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ables/table1.xml><?xml version="1.0" encoding="utf-8"?>
<table xmlns="http://schemas.openxmlformats.org/spreadsheetml/2006/main" id="1" name="表格1" displayName="表格1" ref="A2:D8" totalsRowShown="0" headerRowDxfId="5" dataDxfId="4">
  <autoFilter ref="A2:D8"/>
  <tableColumns count="4">
    <tableColumn id="1" name="Version" dataDxfId="3"/>
    <tableColumn id="2" name="Date" dataDxfId="2"/>
    <tableColumn id="3" name="Cell / Font format" dataDxfId="1"/>
    <tableColumn id="4" name="Remark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dmissions.hkmu.edu.hk/dl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dmissions.hkmu.edu.hk/dl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179687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9"/>
  <sheetViews>
    <sheetView showZeros="0" tabSelected="1" zoomScale="70" zoomScaleNormal="70" workbookViewId="0">
      <selection activeCell="K1" sqref="K1"/>
    </sheetView>
  </sheetViews>
  <sheetFormatPr defaultColWidth="8.54296875" defaultRowHeight="14.5"/>
  <cols>
    <col min="1" max="1" width="4.54296875" style="6" customWidth="1"/>
    <col min="2" max="3" width="14.453125" style="6" customWidth="1"/>
    <col min="4" max="4" width="44.81640625" style="12" customWidth="1"/>
    <col min="5" max="5" width="9.54296875" style="6" customWidth="1"/>
    <col min="6" max="6" width="9.453125" style="6" customWidth="1"/>
    <col min="7" max="21" width="9.54296875" style="6" customWidth="1"/>
    <col min="22" max="22" width="19" style="11" customWidth="1"/>
    <col min="23" max="23" width="17.453125" style="6" customWidth="1"/>
    <col min="24" max="16384" width="8.54296875" style="6"/>
  </cols>
  <sheetData>
    <row r="1" spans="1:22" ht="15.5">
      <c r="B1" s="107" t="str" cm="1">
        <f t="array" ref="B1">CONCATENATE("Planned Course Presentation Schedule (as of ",TEXT(MostUpdated,"dd mmm yyyy"),")")</f>
        <v>Planned Course Presentation Schedule (as of 15 Oct 2025)</v>
      </c>
      <c r="C1" s="7"/>
      <c r="K1" s="6" t="s">
        <v>106</v>
      </c>
    </row>
    <row r="2" spans="1:22" ht="15.5">
      <c r="B2" s="7"/>
      <c r="C2" s="7"/>
      <c r="L2" s="6" t="s">
        <v>106</v>
      </c>
      <c r="U2" s="68" t="s">
        <v>9</v>
      </c>
    </row>
    <row r="3" spans="1:22" ht="15.5">
      <c r="B3" s="7" t="s">
        <v>10</v>
      </c>
      <c r="C3" s="7"/>
      <c r="U3" s="68" t="s">
        <v>11</v>
      </c>
    </row>
    <row r="4" spans="1:22" ht="15.5">
      <c r="B4" s="7" t="s">
        <v>12</v>
      </c>
      <c r="C4" s="7"/>
      <c r="D4" s="14"/>
      <c r="E4" s="15"/>
      <c r="U4" s="68" t="s">
        <v>13</v>
      </c>
    </row>
    <row r="5" spans="1:22">
      <c r="B5" s="108"/>
      <c r="C5" s="109" t="s">
        <v>112</v>
      </c>
      <c r="D5" s="110" t="s">
        <v>113</v>
      </c>
      <c r="E5" s="108"/>
      <c r="F5" s="108"/>
      <c r="G5" s="108"/>
      <c r="H5" s="108"/>
      <c r="I5" s="109"/>
      <c r="J5" s="108"/>
      <c r="K5" s="108"/>
      <c r="L5" s="109" t="s">
        <v>115</v>
      </c>
      <c r="M5" s="108" t="s">
        <v>114</v>
      </c>
      <c r="N5" s="108"/>
      <c r="O5" s="108"/>
      <c r="P5" s="108"/>
      <c r="Q5" s="108"/>
      <c r="R5" s="108"/>
      <c r="S5" s="108"/>
      <c r="T5" s="108"/>
      <c r="U5" s="108"/>
      <c r="V5" s="111"/>
    </row>
    <row r="6" spans="1:22" ht="15.5">
      <c r="B6" s="7"/>
      <c r="C6" s="7"/>
      <c r="D6" s="14"/>
      <c r="E6" s="15"/>
    </row>
    <row r="7" spans="1:22" ht="15.5">
      <c r="B7" s="8" t="s">
        <v>14</v>
      </c>
      <c r="C7" s="8"/>
    </row>
    <row r="9" spans="1:22" ht="14.5" customHeight="1">
      <c r="B9" s="160" t="s">
        <v>15</v>
      </c>
      <c r="C9" s="160" t="s">
        <v>2</v>
      </c>
      <c r="D9" s="159" t="s">
        <v>3</v>
      </c>
      <c r="E9" s="160" t="s">
        <v>16</v>
      </c>
      <c r="F9" s="159" t="s">
        <v>17</v>
      </c>
      <c r="G9" s="160" t="s">
        <v>18</v>
      </c>
      <c r="H9" s="160" t="s">
        <v>19</v>
      </c>
      <c r="I9" s="162" t="s">
        <v>20</v>
      </c>
      <c r="J9" s="164" t="s">
        <v>21</v>
      </c>
      <c r="K9" s="160" t="s">
        <v>22</v>
      </c>
      <c r="L9" s="166" t="s">
        <v>23</v>
      </c>
      <c r="M9" s="168" t="s">
        <v>24</v>
      </c>
      <c r="N9" s="160" t="s">
        <v>25</v>
      </c>
      <c r="O9" s="162" t="s">
        <v>26</v>
      </c>
      <c r="P9" s="164" t="s">
        <v>27</v>
      </c>
      <c r="Q9" s="160" t="s">
        <v>28</v>
      </c>
      <c r="R9" s="166" t="s">
        <v>29</v>
      </c>
      <c r="S9" s="168" t="s">
        <v>30</v>
      </c>
      <c r="T9" s="160" t="s">
        <v>31</v>
      </c>
      <c r="U9" s="160" t="s">
        <v>32</v>
      </c>
      <c r="V9" s="160" t="s">
        <v>33</v>
      </c>
    </row>
    <row r="10" spans="1:22" s="10" customFormat="1" ht="35.15" customHeight="1">
      <c r="B10" s="161"/>
      <c r="C10" s="161"/>
      <c r="D10" s="159"/>
      <c r="E10" s="161"/>
      <c r="F10" s="159"/>
      <c r="G10" s="161"/>
      <c r="H10" s="161"/>
      <c r="I10" s="163"/>
      <c r="J10" s="165"/>
      <c r="K10" s="161"/>
      <c r="L10" s="167"/>
      <c r="M10" s="169"/>
      <c r="N10" s="161"/>
      <c r="O10" s="163"/>
      <c r="P10" s="165"/>
      <c r="Q10" s="161"/>
      <c r="R10" s="167"/>
      <c r="S10" s="169"/>
      <c r="T10" s="161"/>
      <c r="U10" s="161"/>
      <c r="V10" s="161"/>
    </row>
    <row r="11" spans="1:22" s="10" customFormat="1" ht="18.649999999999999" customHeight="1">
      <c r="A11" s="10">
        <v>1</v>
      </c>
      <c r="B11" s="17" t="s">
        <v>34</v>
      </c>
      <c r="C11" s="16" t="s">
        <v>35</v>
      </c>
      <c r="D11" s="18" t="s">
        <v>36</v>
      </c>
      <c r="E11" s="19">
        <v>2</v>
      </c>
      <c r="F11" s="19">
        <v>20</v>
      </c>
      <c r="G11" s="20" t="s">
        <v>37</v>
      </c>
      <c r="H11" s="20">
        <v>0</v>
      </c>
      <c r="I11" s="130">
        <v>0</v>
      </c>
      <c r="J11" s="134" t="s">
        <v>37</v>
      </c>
      <c r="K11" s="20">
        <v>0</v>
      </c>
      <c r="L11" s="135">
        <v>0</v>
      </c>
      <c r="M11" s="132" t="s">
        <v>37</v>
      </c>
      <c r="N11" s="20">
        <v>0</v>
      </c>
      <c r="O11" s="130">
        <v>0</v>
      </c>
      <c r="P11" s="134" t="s">
        <v>37</v>
      </c>
      <c r="Q11" s="20">
        <v>0</v>
      </c>
      <c r="R11" s="135">
        <v>0</v>
      </c>
      <c r="S11" s="132" t="s">
        <v>37</v>
      </c>
      <c r="T11" s="20">
        <v>0</v>
      </c>
      <c r="U11" s="139">
        <v>0</v>
      </c>
      <c r="V11" s="13" t="s">
        <v>30</v>
      </c>
    </row>
    <row r="12" spans="1:22" s="10" customFormat="1" ht="18.649999999999999" customHeight="1">
      <c r="A12" s="10">
        <v>2</v>
      </c>
      <c r="B12" s="17" t="s">
        <v>34</v>
      </c>
      <c r="C12" s="16" t="s">
        <v>38</v>
      </c>
      <c r="D12" s="18" t="s">
        <v>39</v>
      </c>
      <c r="E12" s="19">
        <v>2</v>
      </c>
      <c r="F12" s="19">
        <v>20</v>
      </c>
      <c r="G12" s="20" t="s">
        <v>37</v>
      </c>
      <c r="H12" s="20">
        <v>0</v>
      </c>
      <c r="I12" s="130">
        <v>0</v>
      </c>
      <c r="J12" s="134" t="s">
        <v>37</v>
      </c>
      <c r="K12" s="20">
        <v>0</v>
      </c>
      <c r="L12" s="135">
        <v>0</v>
      </c>
      <c r="M12" s="132" t="s">
        <v>37</v>
      </c>
      <c r="N12" s="20">
        <v>0</v>
      </c>
      <c r="O12" s="130">
        <v>0</v>
      </c>
      <c r="P12" s="134" t="s">
        <v>37</v>
      </c>
      <c r="Q12" s="20">
        <v>0</v>
      </c>
      <c r="R12" s="135">
        <v>0</v>
      </c>
      <c r="S12" s="132" t="s">
        <v>37</v>
      </c>
      <c r="T12" s="20">
        <v>0</v>
      </c>
      <c r="U12" s="139">
        <v>0</v>
      </c>
      <c r="V12" s="13" t="s">
        <v>30</v>
      </c>
    </row>
    <row r="13" spans="1:22" s="10" customFormat="1" ht="18.649999999999999" customHeight="1">
      <c r="B13" s="17" t="s">
        <v>40</v>
      </c>
      <c r="C13" s="16" t="s">
        <v>89</v>
      </c>
      <c r="D13" s="18" t="s">
        <v>90</v>
      </c>
      <c r="E13" s="19">
        <v>2</v>
      </c>
      <c r="F13" s="19">
        <v>10</v>
      </c>
      <c r="G13" s="20" t="s">
        <v>37</v>
      </c>
      <c r="H13" s="20">
        <v>0</v>
      </c>
      <c r="I13" s="130">
        <v>0</v>
      </c>
      <c r="J13" s="134" t="s">
        <v>37</v>
      </c>
      <c r="K13" s="20">
        <v>0</v>
      </c>
      <c r="L13" s="135">
        <v>0</v>
      </c>
      <c r="M13" s="132" t="s">
        <v>37</v>
      </c>
      <c r="N13" s="20">
        <v>0</v>
      </c>
      <c r="O13" s="130">
        <v>0</v>
      </c>
      <c r="P13" s="134" t="s">
        <v>37</v>
      </c>
      <c r="Q13" s="20">
        <v>0</v>
      </c>
      <c r="R13" s="135">
        <v>0</v>
      </c>
      <c r="S13" s="132"/>
      <c r="T13" s="20">
        <v>0</v>
      </c>
      <c r="U13" s="139">
        <v>0</v>
      </c>
      <c r="V13" s="13" t="s">
        <v>27</v>
      </c>
    </row>
    <row r="14" spans="1:22" s="10" customFormat="1" ht="18.649999999999999" customHeight="1">
      <c r="B14" s="17" t="s">
        <v>40</v>
      </c>
      <c r="C14" s="16" t="s">
        <v>91</v>
      </c>
      <c r="D14" s="18" t="s">
        <v>92</v>
      </c>
      <c r="E14" s="19">
        <v>1</v>
      </c>
      <c r="F14" s="19">
        <v>5</v>
      </c>
      <c r="G14" s="20" t="s">
        <v>37</v>
      </c>
      <c r="H14" s="20"/>
      <c r="I14" s="130"/>
      <c r="J14" s="134" t="s">
        <v>37</v>
      </c>
      <c r="K14" s="20"/>
      <c r="L14" s="135"/>
      <c r="M14" s="134" t="s">
        <v>37</v>
      </c>
      <c r="N14" s="20"/>
      <c r="O14" s="130"/>
      <c r="P14" s="134"/>
      <c r="Q14" s="20"/>
      <c r="R14" s="135"/>
      <c r="S14" s="132"/>
      <c r="T14" s="20"/>
      <c r="U14" s="20"/>
      <c r="V14" s="13" t="s">
        <v>24</v>
      </c>
    </row>
    <row r="15" spans="1:22" s="10" customFormat="1" ht="18.649999999999999" customHeight="1">
      <c r="A15" s="10">
        <v>3</v>
      </c>
      <c r="B15" s="17" t="s">
        <v>40</v>
      </c>
      <c r="C15" s="16" t="s">
        <v>41</v>
      </c>
      <c r="D15" s="18" t="s">
        <v>42</v>
      </c>
      <c r="E15" s="19">
        <v>1</v>
      </c>
      <c r="F15" s="19">
        <v>5</v>
      </c>
      <c r="G15" s="20"/>
      <c r="H15" s="95" t="s">
        <v>37</v>
      </c>
      <c r="I15" s="130"/>
      <c r="J15" s="134"/>
      <c r="K15" s="20" t="s">
        <v>37</v>
      </c>
      <c r="L15" s="135"/>
      <c r="M15" s="132"/>
      <c r="N15" s="128" t="s">
        <v>37</v>
      </c>
      <c r="O15" s="130"/>
      <c r="P15" s="134"/>
      <c r="Q15" s="20"/>
      <c r="R15" s="135"/>
      <c r="S15" s="132"/>
      <c r="T15" s="20"/>
      <c r="U15" s="20"/>
      <c r="V15" s="129" t="s">
        <v>25</v>
      </c>
    </row>
    <row r="16" spans="1:22" s="10" customFormat="1" ht="18.649999999999999" customHeight="1">
      <c r="A16" s="10">
        <v>4</v>
      </c>
      <c r="B16" s="17" t="s">
        <v>40</v>
      </c>
      <c r="C16" s="16" t="s">
        <v>43</v>
      </c>
      <c r="D16" s="18" t="s">
        <v>44</v>
      </c>
      <c r="E16" s="19">
        <v>1</v>
      </c>
      <c r="F16" s="19">
        <v>5</v>
      </c>
      <c r="G16" s="20"/>
      <c r="H16" s="20" t="s">
        <v>37</v>
      </c>
      <c r="I16" s="130"/>
      <c r="J16" s="134"/>
      <c r="K16" s="95" t="s">
        <v>37</v>
      </c>
      <c r="L16" s="135"/>
      <c r="M16" s="132"/>
      <c r="N16" s="20" t="s">
        <v>37</v>
      </c>
      <c r="O16" s="130"/>
      <c r="P16" s="134"/>
      <c r="Q16" s="20" t="s">
        <v>37</v>
      </c>
      <c r="R16" s="135"/>
      <c r="S16" s="132"/>
      <c r="T16" s="20"/>
      <c r="U16" s="20"/>
      <c r="V16" s="13" t="s">
        <v>28</v>
      </c>
    </row>
    <row r="17" spans="1:22" s="10" customFormat="1" ht="18.649999999999999" customHeight="1">
      <c r="A17" s="10">
        <v>5</v>
      </c>
      <c r="B17" s="17" t="s">
        <v>40</v>
      </c>
      <c r="C17" s="16" t="s">
        <v>45</v>
      </c>
      <c r="D17" s="18" t="s">
        <v>46</v>
      </c>
      <c r="E17" s="19">
        <v>1</v>
      </c>
      <c r="F17" s="19">
        <v>5</v>
      </c>
      <c r="G17" s="20"/>
      <c r="H17" s="20"/>
      <c r="I17" s="131" t="s">
        <v>37</v>
      </c>
      <c r="J17" s="134"/>
      <c r="K17" s="20"/>
      <c r="L17" s="135" t="s">
        <v>37</v>
      </c>
      <c r="M17" s="132"/>
      <c r="N17" s="20"/>
      <c r="O17" s="130"/>
      <c r="P17" s="134"/>
      <c r="Q17" s="20"/>
      <c r="R17" s="135"/>
      <c r="S17" s="132"/>
      <c r="T17" s="20"/>
      <c r="U17" s="20"/>
      <c r="V17" s="13" t="s">
        <v>23</v>
      </c>
    </row>
    <row r="18" spans="1:22" s="10" customFormat="1" ht="18.649999999999999" customHeight="1">
      <c r="A18" s="10">
        <v>6</v>
      </c>
      <c r="B18" s="17" t="s">
        <v>40</v>
      </c>
      <c r="C18" s="16" t="s">
        <v>47</v>
      </c>
      <c r="D18" s="18" t="s">
        <v>48</v>
      </c>
      <c r="E18" s="19">
        <v>1</v>
      </c>
      <c r="F18" s="19">
        <v>5</v>
      </c>
      <c r="G18" s="20"/>
      <c r="H18" s="20"/>
      <c r="I18" s="130"/>
      <c r="J18" s="136" t="s">
        <v>37</v>
      </c>
      <c r="K18" s="20"/>
      <c r="L18" s="135"/>
      <c r="M18" s="132" t="s">
        <v>37</v>
      </c>
      <c r="N18" s="20"/>
      <c r="O18" s="130"/>
      <c r="P18" s="137" t="s">
        <v>37</v>
      </c>
      <c r="Q18" s="20"/>
      <c r="R18" s="135"/>
      <c r="S18" s="132" t="s">
        <v>37</v>
      </c>
      <c r="T18" s="20"/>
      <c r="U18" s="20"/>
      <c r="V18" s="13" t="s">
        <v>30</v>
      </c>
    </row>
    <row r="19" spans="1:22" s="10" customFormat="1" ht="31.4" customHeight="1">
      <c r="A19" s="10">
        <v>7</v>
      </c>
      <c r="B19" s="17" t="s">
        <v>40</v>
      </c>
      <c r="C19" s="16" t="s">
        <v>49</v>
      </c>
      <c r="D19" s="18" t="s">
        <v>50</v>
      </c>
      <c r="E19" s="19">
        <v>1</v>
      </c>
      <c r="F19" s="19">
        <v>5</v>
      </c>
      <c r="G19" s="20"/>
      <c r="H19" s="20"/>
      <c r="I19" s="130"/>
      <c r="J19" s="134" t="s">
        <v>37</v>
      </c>
      <c r="K19" s="20"/>
      <c r="L19" s="135"/>
      <c r="M19" s="133" t="s">
        <v>37</v>
      </c>
      <c r="N19" s="20"/>
      <c r="O19" s="130"/>
      <c r="P19" s="134"/>
      <c r="Q19" s="20"/>
      <c r="R19" s="135"/>
      <c r="S19" s="132"/>
      <c r="T19" s="20"/>
      <c r="U19" s="20"/>
      <c r="V19" s="96" t="s">
        <v>24</v>
      </c>
    </row>
    <row r="20" spans="1:22" s="10" customFormat="1" ht="18.649999999999999" customHeight="1">
      <c r="A20" s="10">
        <v>8</v>
      </c>
      <c r="B20" s="17" t="s">
        <v>40</v>
      </c>
      <c r="C20" s="16" t="s">
        <v>51</v>
      </c>
      <c r="D20" s="18" t="s">
        <v>52</v>
      </c>
      <c r="E20" s="19">
        <v>4</v>
      </c>
      <c r="F20" s="19">
        <v>20</v>
      </c>
      <c r="G20" s="20"/>
      <c r="H20" s="20" t="s">
        <v>37</v>
      </c>
      <c r="I20" s="130"/>
      <c r="J20" s="134"/>
      <c r="K20" s="20" t="s">
        <v>37</v>
      </c>
      <c r="L20" s="135"/>
      <c r="M20" s="132"/>
      <c r="N20" s="20" t="s">
        <v>37</v>
      </c>
      <c r="O20" s="130"/>
      <c r="P20" s="134"/>
      <c r="Q20" s="20"/>
      <c r="R20" s="135"/>
      <c r="S20" s="138"/>
      <c r="T20" s="139"/>
      <c r="U20" s="139"/>
      <c r="V20" s="13" t="s">
        <v>25</v>
      </c>
    </row>
    <row r="21" spans="1:22" s="10" customFormat="1" ht="18.649999999999999" customHeight="1">
      <c r="A21" s="10">
        <v>9</v>
      </c>
      <c r="B21" s="17" t="s">
        <v>40</v>
      </c>
      <c r="C21" s="16" t="s">
        <v>53</v>
      </c>
      <c r="D21" s="18" t="s">
        <v>54</v>
      </c>
      <c r="E21" s="19">
        <v>2</v>
      </c>
      <c r="F21" s="19">
        <v>10</v>
      </c>
      <c r="G21" s="20" t="s">
        <v>37</v>
      </c>
      <c r="H21" s="20"/>
      <c r="I21" s="130"/>
      <c r="J21" s="134" t="s">
        <v>37</v>
      </c>
      <c r="K21" s="20"/>
      <c r="L21" s="135"/>
      <c r="M21" s="132"/>
      <c r="N21" s="20"/>
      <c r="O21" s="130"/>
      <c r="P21" s="134"/>
      <c r="Q21" s="20"/>
      <c r="R21" s="135"/>
      <c r="S21" s="132"/>
      <c r="T21" s="20"/>
      <c r="U21" s="139"/>
      <c r="V21" s="13" t="s">
        <v>21</v>
      </c>
    </row>
    <row r="22" spans="1:22" s="10" customFormat="1" ht="18.649999999999999" customHeight="1">
      <c r="A22" s="10">
        <v>10</v>
      </c>
      <c r="B22" s="17" t="s">
        <v>40</v>
      </c>
      <c r="C22" s="16" t="s">
        <v>55</v>
      </c>
      <c r="D22" s="18" t="s">
        <v>56</v>
      </c>
      <c r="E22" s="19">
        <v>2</v>
      </c>
      <c r="F22" s="19">
        <v>10</v>
      </c>
      <c r="G22" s="20" t="s">
        <v>37</v>
      </c>
      <c r="H22" s="20"/>
      <c r="I22" s="130"/>
      <c r="J22" s="134" t="s">
        <v>37</v>
      </c>
      <c r="K22" s="20"/>
      <c r="L22" s="135"/>
      <c r="M22" s="132" t="s">
        <v>37</v>
      </c>
      <c r="N22" s="20"/>
      <c r="O22" s="130"/>
      <c r="P22" s="134" t="s">
        <v>37</v>
      </c>
      <c r="Q22" s="20"/>
      <c r="R22" s="135"/>
      <c r="S22" s="132"/>
      <c r="T22" s="20"/>
      <c r="U22" s="139"/>
      <c r="V22" s="13" t="s">
        <v>27</v>
      </c>
    </row>
    <row r="23" spans="1:22" s="10" customFormat="1" ht="18.649999999999999" customHeight="1">
      <c r="A23" s="10">
        <v>11</v>
      </c>
      <c r="B23" s="17" t="s">
        <v>40</v>
      </c>
      <c r="C23" s="16" t="s">
        <v>57</v>
      </c>
      <c r="D23" s="18" t="s">
        <v>58</v>
      </c>
      <c r="E23" s="19">
        <v>2</v>
      </c>
      <c r="F23" s="19">
        <v>10</v>
      </c>
      <c r="G23" s="20" t="s">
        <v>37</v>
      </c>
      <c r="H23" s="20"/>
      <c r="I23" s="130"/>
      <c r="J23" s="134" t="s">
        <v>37</v>
      </c>
      <c r="K23" s="20"/>
      <c r="L23" s="135"/>
      <c r="M23" s="132" t="s">
        <v>37</v>
      </c>
      <c r="N23" s="20"/>
      <c r="O23" s="130"/>
      <c r="P23" s="134" t="s">
        <v>37</v>
      </c>
      <c r="Q23" s="20"/>
      <c r="R23" s="135"/>
      <c r="S23" s="132"/>
      <c r="T23" s="20"/>
      <c r="U23" s="139"/>
      <c r="V23" s="13" t="s">
        <v>27</v>
      </c>
    </row>
    <row r="24" spans="1:22" s="10" customFormat="1" ht="18.649999999999999" customHeight="1">
      <c r="A24" s="10">
        <v>12</v>
      </c>
      <c r="B24" s="17" t="s">
        <v>40</v>
      </c>
      <c r="C24" s="16" t="s">
        <v>59</v>
      </c>
      <c r="D24" s="18" t="s">
        <v>60</v>
      </c>
      <c r="E24" s="19">
        <v>2</v>
      </c>
      <c r="F24" s="19">
        <v>10</v>
      </c>
      <c r="G24" s="20" t="s">
        <v>37</v>
      </c>
      <c r="H24" s="20"/>
      <c r="I24" s="130"/>
      <c r="J24" s="134" t="s">
        <v>37</v>
      </c>
      <c r="K24" s="20"/>
      <c r="L24" s="135"/>
      <c r="M24" s="132"/>
      <c r="N24" s="20"/>
      <c r="O24" s="130"/>
      <c r="P24" s="134"/>
      <c r="Q24" s="20"/>
      <c r="R24" s="135"/>
      <c r="S24" s="132"/>
      <c r="T24" s="20"/>
      <c r="U24" s="139"/>
      <c r="V24" s="13" t="s">
        <v>21</v>
      </c>
    </row>
    <row r="25" spans="1:22" s="10" customFormat="1" ht="18.649999999999999" customHeight="1">
      <c r="A25" s="10">
        <v>13</v>
      </c>
      <c r="B25" s="17" t="s">
        <v>40</v>
      </c>
      <c r="C25" s="16" t="s">
        <v>61</v>
      </c>
      <c r="D25" s="18" t="s">
        <v>62</v>
      </c>
      <c r="E25" s="19">
        <v>2</v>
      </c>
      <c r="F25" s="19">
        <v>10</v>
      </c>
      <c r="G25" s="20" t="s">
        <v>37</v>
      </c>
      <c r="H25" s="20"/>
      <c r="I25" s="130"/>
      <c r="J25" s="134" t="s">
        <v>37</v>
      </c>
      <c r="K25" s="20"/>
      <c r="L25" s="135"/>
      <c r="M25" s="132"/>
      <c r="N25" s="20"/>
      <c r="O25" s="130"/>
      <c r="P25" s="134"/>
      <c r="Q25" s="20"/>
      <c r="R25" s="135"/>
      <c r="S25" s="132"/>
      <c r="T25" s="20"/>
      <c r="U25" s="139"/>
      <c r="V25" s="13" t="s">
        <v>21</v>
      </c>
    </row>
    <row r="26" spans="1:22" s="10" customFormat="1" ht="18.649999999999999" customHeight="1">
      <c r="A26" s="10">
        <v>14</v>
      </c>
      <c r="B26" s="17" t="s">
        <v>40</v>
      </c>
      <c r="C26" s="16" t="s">
        <v>63</v>
      </c>
      <c r="D26" s="18" t="s">
        <v>64</v>
      </c>
      <c r="E26" s="19">
        <v>2</v>
      </c>
      <c r="F26" s="19">
        <v>10</v>
      </c>
      <c r="G26" s="20" t="s">
        <v>37</v>
      </c>
      <c r="H26" s="20"/>
      <c r="I26" s="130"/>
      <c r="J26" s="134" t="s">
        <v>37</v>
      </c>
      <c r="K26" s="20"/>
      <c r="L26" s="135"/>
      <c r="M26" s="133" t="s">
        <v>37</v>
      </c>
      <c r="N26" s="20"/>
      <c r="O26" s="130"/>
      <c r="P26" s="136" t="s">
        <v>37</v>
      </c>
      <c r="Q26" s="20"/>
      <c r="R26" s="135"/>
      <c r="S26" s="133" t="s">
        <v>37</v>
      </c>
      <c r="T26" s="20"/>
      <c r="U26" s="139"/>
      <c r="V26" s="96" t="s">
        <v>30</v>
      </c>
    </row>
    <row r="27" spans="1:22" s="10" customFormat="1" ht="18.649999999999999" customHeight="1">
      <c r="A27" s="10">
        <v>15</v>
      </c>
      <c r="B27" s="17" t="s">
        <v>40</v>
      </c>
      <c r="C27" s="16" t="s">
        <v>65</v>
      </c>
      <c r="D27" s="18" t="s">
        <v>66</v>
      </c>
      <c r="E27" s="19">
        <v>1</v>
      </c>
      <c r="F27" s="19">
        <v>5</v>
      </c>
      <c r="G27" s="20" t="s">
        <v>37</v>
      </c>
      <c r="H27" s="20"/>
      <c r="I27" s="130"/>
      <c r="J27" s="136" t="s">
        <v>37</v>
      </c>
      <c r="K27" s="20"/>
      <c r="L27" s="135"/>
      <c r="M27" s="132" t="s">
        <v>37</v>
      </c>
      <c r="N27" s="20"/>
      <c r="O27" s="130"/>
      <c r="P27" s="136" t="s">
        <v>37</v>
      </c>
      <c r="Q27" s="20"/>
      <c r="R27" s="135"/>
      <c r="S27" s="132" t="s">
        <v>37</v>
      </c>
      <c r="T27" s="20"/>
      <c r="U27" s="20"/>
      <c r="V27" s="13" t="s">
        <v>30</v>
      </c>
    </row>
    <row r="28" spans="1:22" s="10" customFormat="1" ht="18.649999999999999" customHeight="1">
      <c r="A28" s="10">
        <v>16</v>
      </c>
      <c r="B28" s="17" t="s">
        <v>40</v>
      </c>
      <c r="C28" s="16" t="s">
        <v>67</v>
      </c>
      <c r="D28" s="18" t="s">
        <v>68</v>
      </c>
      <c r="E28" s="19">
        <v>2</v>
      </c>
      <c r="F28" s="19">
        <v>10</v>
      </c>
      <c r="G28" s="20" t="s">
        <v>37</v>
      </c>
      <c r="H28" s="20"/>
      <c r="I28" s="130"/>
      <c r="J28" s="134" t="s">
        <v>37</v>
      </c>
      <c r="K28" s="20"/>
      <c r="L28" s="135"/>
      <c r="M28" s="132"/>
      <c r="N28" s="20"/>
      <c r="O28" s="130"/>
      <c r="P28" s="134"/>
      <c r="Q28" s="20"/>
      <c r="R28" s="135"/>
      <c r="S28" s="132"/>
      <c r="T28" s="20"/>
      <c r="U28" s="139"/>
      <c r="V28" s="13" t="s">
        <v>21</v>
      </c>
    </row>
    <row r="29" spans="1:22" s="10" customFormat="1" ht="18.649999999999999" customHeight="1">
      <c r="A29" s="10">
        <v>17</v>
      </c>
      <c r="B29" s="17" t="s">
        <v>40</v>
      </c>
      <c r="C29" s="16" t="s">
        <v>69</v>
      </c>
      <c r="D29" s="18" t="s">
        <v>70</v>
      </c>
      <c r="E29" s="19">
        <v>2</v>
      </c>
      <c r="F29" s="19">
        <v>10</v>
      </c>
      <c r="G29" s="20"/>
      <c r="H29" s="20" t="s">
        <v>37</v>
      </c>
      <c r="I29" s="130"/>
      <c r="J29" s="134"/>
      <c r="K29" s="20" t="s">
        <v>37</v>
      </c>
      <c r="L29" s="135"/>
      <c r="M29" s="132"/>
      <c r="N29" s="20"/>
      <c r="O29" s="130"/>
      <c r="P29" s="134"/>
      <c r="Q29" s="20"/>
      <c r="R29" s="135"/>
      <c r="S29" s="132"/>
      <c r="T29" s="20"/>
      <c r="U29" s="139"/>
      <c r="V29" s="13" t="s">
        <v>22</v>
      </c>
    </row>
    <row r="30" spans="1:22" s="10" customFormat="1" ht="31.4" customHeight="1">
      <c r="A30" s="10">
        <v>18</v>
      </c>
      <c r="B30" s="17" t="s">
        <v>40</v>
      </c>
      <c r="C30" s="16" t="s">
        <v>71</v>
      </c>
      <c r="D30" s="18" t="s">
        <v>72</v>
      </c>
      <c r="E30" s="19">
        <v>2</v>
      </c>
      <c r="F30" s="19">
        <v>10</v>
      </c>
      <c r="G30" s="20" t="s">
        <v>37</v>
      </c>
      <c r="H30" s="20"/>
      <c r="I30" s="130"/>
      <c r="J30" s="134" t="s">
        <v>37</v>
      </c>
      <c r="K30" s="20"/>
      <c r="L30" s="135"/>
      <c r="M30" s="132"/>
      <c r="N30" s="20"/>
      <c r="O30" s="130"/>
      <c r="P30" s="134"/>
      <c r="Q30" s="20"/>
      <c r="R30" s="135"/>
      <c r="S30" s="132"/>
      <c r="T30" s="20"/>
      <c r="U30" s="139"/>
      <c r="V30" s="13" t="s">
        <v>21</v>
      </c>
    </row>
    <row r="31" spans="1:22" s="10" customFormat="1" ht="18.649999999999999" customHeight="1">
      <c r="A31" s="10">
        <v>19</v>
      </c>
      <c r="B31" s="17" t="s">
        <v>40</v>
      </c>
      <c r="C31" s="16" t="s">
        <v>73</v>
      </c>
      <c r="D31" s="18" t="s">
        <v>74</v>
      </c>
      <c r="E31" s="19">
        <v>2</v>
      </c>
      <c r="F31" s="19">
        <v>10</v>
      </c>
      <c r="G31" s="20" t="s">
        <v>37</v>
      </c>
      <c r="H31" s="20"/>
      <c r="I31" s="130"/>
      <c r="J31" s="134" t="s">
        <v>37</v>
      </c>
      <c r="K31" s="20"/>
      <c r="L31" s="135"/>
      <c r="M31" s="132" t="s">
        <v>37</v>
      </c>
      <c r="N31" s="20"/>
      <c r="O31" s="130"/>
      <c r="P31" s="134" t="s">
        <v>37</v>
      </c>
      <c r="Q31" s="20"/>
      <c r="R31" s="135"/>
      <c r="S31" s="132" t="s">
        <v>37</v>
      </c>
      <c r="T31" s="20"/>
      <c r="U31" s="139"/>
      <c r="V31" s="13" t="s">
        <v>30</v>
      </c>
    </row>
    <row r="32" spans="1:22" s="10" customFormat="1" ht="18.649999999999999" customHeight="1">
      <c r="A32" s="10">
        <v>20</v>
      </c>
      <c r="B32" s="17" t="s">
        <v>40</v>
      </c>
      <c r="C32" s="16" t="s">
        <v>75</v>
      </c>
      <c r="D32" s="18" t="s">
        <v>76</v>
      </c>
      <c r="E32" s="19">
        <v>1</v>
      </c>
      <c r="F32" s="19">
        <v>5</v>
      </c>
      <c r="G32" s="20"/>
      <c r="H32" s="20" t="s">
        <v>37</v>
      </c>
      <c r="I32" s="130"/>
      <c r="J32" s="134"/>
      <c r="K32" s="20" t="s">
        <v>37</v>
      </c>
      <c r="L32" s="135"/>
      <c r="M32" s="132"/>
      <c r="N32" s="20"/>
      <c r="O32" s="130"/>
      <c r="P32" s="134"/>
      <c r="Q32" s="20"/>
      <c r="R32" s="135"/>
      <c r="S32" s="132"/>
      <c r="T32" s="20"/>
      <c r="U32" s="20"/>
      <c r="V32" s="13" t="s">
        <v>22</v>
      </c>
    </row>
    <row r="33" spans="1:22" s="10" customFormat="1" ht="18.649999999999999" customHeight="1">
      <c r="A33" s="10">
        <v>21</v>
      </c>
      <c r="B33" s="17" t="s">
        <v>40</v>
      </c>
      <c r="C33" s="16" t="s">
        <v>77</v>
      </c>
      <c r="D33" s="18" t="s">
        <v>78</v>
      </c>
      <c r="E33" s="19">
        <v>2</v>
      </c>
      <c r="F33" s="19">
        <v>10</v>
      </c>
      <c r="G33" s="20" t="s">
        <v>37</v>
      </c>
      <c r="H33" s="20"/>
      <c r="I33" s="130"/>
      <c r="J33" s="134" t="s">
        <v>37</v>
      </c>
      <c r="K33" s="20"/>
      <c r="L33" s="135"/>
      <c r="M33" s="132" t="s">
        <v>37</v>
      </c>
      <c r="N33" s="20"/>
      <c r="O33" s="130"/>
      <c r="P33" s="134" t="s">
        <v>37</v>
      </c>
      <c r="Q33" s="20"/>
      <c r="R33" s="135"/>
      <c r="S33" s="132"/>
      <c r="T33" s="20"/>
      <c r="U33" s="139"/>
      <c r="V33" s="13" t="s">
        <v>27</v>
      </c>
    </row>
    <row r="34" spans="1:22" s="10" customFormat="1" ht="18.649999999999999" customHeight="1">
      <c r="A34" s="10">
        <v>22</v>
      </c>
      <c r="B34" s="17" t="s">
        <v>40</v>
      </c>
      <c r="C34" s="16" t="s">
        <v>79</v>
      </c>
      <c r="D34" s="18" t="s">
        <v>80</v>
      </c>
      <c r="E34" s="19">
        <v>2</v>
      </c>
      <c r="F34" s="19">
        <v>10</v>
      </c>
      <c r="G34" s="20" t="s">
        <v>37</v>
      </c>
      <c r="H34" s="20"/>
      <c r="I34" s="130"/>
      <c r="J34" s="134" t="s">
        <v>37</v>
      </c>
      <c r="K34" s="20"/>
      <c r="L34" s="135"/>
      <c r="M34" s="132" t="s">
        <v>37</v>
      </c>
      <c r="N34" s="20"/>
      <c r="O34" s="130"/>
      <c r="P34" s="134"/>
      <c r="Q34" s="20"/>
      <c r="R34" s="135"/>
      <c r="S34" s="132"/>
      <c r="T34" s="20"/>
      <c r="U34" s="139"/>
      <c r="V34" s="13" t="s">
        <v>24</v>
      </c>
    </row>
    <row r="36" spans="1:22" ht="15.5">
      <c r="B36" s="9" t="s">
        <v>81</v>
      </c>
    </row>
    <row r="37" spans="1:22" ht="15.5">
      <c r="B37" s="40" t="s">
        <v>37</v>
      </c>
      <c r="C37" s="9" t="s">
        <v>116</v>
      </c>
    </row>
    <row r="38" spans="1:22" hidden="1">
      <c r="B38" s="112"/>
      <c r="C38" t="str" cm="1">
        <f t="array" ref="C38">CONCATENATE("Course cannot be completed by ",CompleteBy)</f>
        <v>Course cannot be completed by 2027 Summer Term</v>
      </c>
    </row>
    <row r="39" spans="1:22" ht="15.5">
      <c r="B39" s="140"/>
      <c r="C39" s="9" t="str" cm="1">
        <f t="array" ref="C39">CONCATENATE("Course cannot be completed by ",CompleteBy)</f>
        <v>Course cannot be completed by 2027 Summer Term</v>
      </c>
    </row>
  </sheetData>
  <autoFilter ref="B9:V34"/>
  <sortState ref="A27:W39">
    <sortCondition ref="B27:B39"/>
  </sortState>
  <mergeCells count="21">
    <mergeCell ref="S9:S10"/>
    <mergeCell ref="T9:T10"/>
    <mergeCell ref="U9:U10"/>
    <mergeCell ref="V9:V10"/>
    <mergeCell ref="N9:N10"/>
    <mergeCell ref="O9:O10"/>
    <mergeCell ref="P9:P10"/>
    <mergeCell ref="Q9:Q10"/>
    <mergeCell ref="R9:R10"/>
    <mergeCell ref="I9:I10"/>
    <mergeCell ref="J9:J10"/>
    <mergeCell ref="K9:K10"/>
    <mergeCell ref="L9:L10"/>
    <mergeCell ref="M9:M10"/>
    <mergeCell ref="F9:F10"/>
    <mergeCell ref="H9:H10"/>
    <mergeCell ref="C9:C10"/>
    <mergeCell ref="E9:E10"/>
    <mergeCell ref="B9:B10"/>
    <mergeCell ref="D9:D10"/>
    <mergeCell ref="G9:G10"/>
  </mergeCells>
  <phoneticPr fontId="8" type="noConversion"/>
  <pageMargins left="0.7" right="0.7" top="0.75" bottom="0.75" header="0.3" footer="0.3"/>
  <pageSetup paperSize="9" scale="6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topLeftCell="A7" zoomScale="70" zoomScaleNormal="70" workbookViewId="0">
      <selection activeCell="C34" activeCellId="6" sqref="C13 C19 C20 C22 C23 C33 C33:C34"/>
    </sheetView>
  </sheetViews>
  <sheetFormatPr defaultColWidth="8.54296875" defaultRowHeight="15.5"/>
  <cols>
    <col min="1" max="1" width="5.54296875" style="21" customWidth="1"/>
    <col min="2" max="2" width="28" style="23" customWidth="1"/>
    <col min="3" max="3" width="13.54296875" style="23" customWidth="1"/>
    <col min="4" max="4" width="17" style="24" customWidth="1"/>
    <col min="5" max="5" width="13.81640625" style="23" customWidth="1"/>
    <col min="6" max="6" width="55.453125" style="25" customWidth="1"/>
    <col min="7" max="8" width="11.54296875" style="21" customWidth="1"/>
    <col min="9" max="9" width="5.54296875" style="26" hidden="1" customWidth="1"/>
    <col min="10" max="11" width="0" style="24" hidden="1" customWidth="1"/>
    <col min="12" max="12" width="8.54296875" style="24"/>
    <col min="13" max="16384" width="8.54296875" style="23"/>
  </cols>
  <sheetData>
    <row r="1" spans="1:12" s="148" customFormat="1">
      <c r="A1" s="141"/>
      <c r="B1" s="142" t="s">
        <v>122</v>
      </c>
      <c r="C1" s="171"/>
      <c r="D1" s="171"/>
      <c r="E1" s="142" t="s">
        <v>123</v>
      </c>
      <c r="F1" s="143"/>
      <c r="G1" s="144" t="s">
        <v>124</v>
      </c>
      <c r="H1" s="145"/>
      <c r="I1" s="146"/>
      <c r="J1" s="147"/>
      <c r="K1" s="147"/>
    </row>
    <row r="2" spans="1:12" s="150" customFormat="1">
      <c r="A2" s="149"/>
      <c r="F2" s="151" t="s">
        <v>125</v>
      </c>
      <c r="G2" s="172">
        <f>MostUpdated</f>
        <v>45945</v>
      </c>
      <c r="H2" s="172"/>
      <c r="I2" s="152"/>
      <c r="J2" s="80"/>
      <c r="K2" s="80"/>
    </row>
    <row r="3" spans="1:12" s="26" customFormat="1" ht="16.399999999999999" customHeight="1">
      <c r="A3" s="21"/>
      <c r="B3" s="22" t="s">
        <v>82</v>
      </c>
      <c r="C3" s="23"/>
      <c r="D3" s="24"/>
      <c r="E3" s="23"/>
      <c r="F3" s="25"/>
      <c r="G3" s="21"/>
      <c r="H3" s="21"/>
      <c r="J3" s="59"/>
      <c r="K3" s="59"/>
      <c r="L3" s="59"/>
    </row>
    <row r="4" spans="1:12" s="26" customFormat="1" ht="16.399999999999999" customHeight="1">
      <c r="A4" s="21"/>
      <c r="B4" s="113" t="s">
        <v>117</v>
      </c>
      <c r="C4" s="113"/>
      <c r="D4" s="113"/>
      <c r="E4" s="113"/>
      <c r="F4" s="114"/>
      <c r="G4" s="115"/>
      <c r="H4" s="115"/>
      <c r="J4" s="59"/>
      <c r="K4" s="59"/>
      <c r="L4" s="59"/>
    </row>
    <row r="5" spans="1:12" s="26" customFormat="1">
      <c r="A5" s="21"/>
      <c r="B5" s="22"/>
      <c r="C5" s="23"/>
      <c r="D5" s="24"/>
      <c r="E5" s="23"/>
      <c r="F5" s="25"/>
      <c r="G5" s="68" t="s">
        <v>9</v>
      </c>
      <c r="H5" s="21"/>
      <c r="J5" s="59"/>
      <c r="K5" s="59"/>
      <c r="L5" s="59"/>
    </row>
    <row r="6" spans="1:12" s="26" customFormat="1" ht="18" customHeight="1">
      <c r="A6" s="21"/>
      <c r="B6" s="23" t="s">
        <v>83</v>
      </c>
      <c r="C6" s="23"/>
      <c r="D6" s="24"/>
      <c r="E6" s="23"/>
      <c r="F6" s="25"/>
      <c r="G6" s="68" t="s">
        <v>11</v>
      </c>
      <c r="H6" s="21"/>
      <c r="J6" s="59"/>
      <c r="K6" s="59"/>
      <c r="L6" s="59"/>
    </row>
    <row r="7" spans="1:12" s="26" customFormat="1" ht="10.4" customHeight="1">
      <c r="A7" s="21"/>
      <c r="B7" s="22"/>
      <c r="C7" s="23"/>
      <c r="D7" s="24"/>
      <c r="E7" s="23"/>
      <c r="F7" s="25"/>
      <c r="G7" s="21"/>
      <c r="H7" s="21"/>
      <c r="J7" s="59"/>
      <c r="K7" s="59"/>
      <c r="L7" s="59"/>
    </row>
    <row r="8" spans="1:12" s="26" customFormat="1" ht="115.4" customHeight="1">
      <c r="A8" s="30" t="s">
        <v>106</v>
      </c>
      <c r="B8" s="48" t="s">
        <v>84</v>
      </c>
      <c r="C8" s="37" t="s">
        <v>85</v>
      </c>
      <c r="D8" s="37" t="s">
        <v>86</v>
      </c>
      <c r="E8" s="38" t="s">
        <v>2</v>
      </c>
      <c r="F8" s="39" t="s">
        <v>3</v>
      </c>
      <c r="G8" s="39" t="s">
        <v>4</v>
      </c>
      <c r="H8" s="39" t="s">
        <v>5</v>
      </c>
      <c r="J8" s="59"/>
      <c r="K8" s="59"/>
      <c r="L8" s="59"/>
    </row>
    <row r="9" spans="1:12" s="41" customFormat="1" ht="23.15" customHeight="1">
      <c r="A9" s="40"/>
      <c r="B9" s="75" t="s">
        <v>102</v>
      </c>
      <c r="C9" s="76"/>
      <c r="D9" s="76"/>
      <c r="E9" s="77"/>
      <c r="F9" s="78"/>
      <c r="G9" s="78"/>
      <c r="H9" s="79"/>
      <c r="J9" s="60"/>
      <c r="K9" s="60"/>
      <c r="L9" s="60"/>
    </row>
    <row r="10" spans="1:12" s="28" customFormat="1" ht="23.15" customHeight="1">
      <c r="A10" s="42">
        <v>1</v>
      </c>
      <c r="B10" s="47"/>
      <c r="C10" s="67" t="s">
        <v>87</v>
      </c>
      <c r="D10" s="67" t="s">
        <v>30</v>
      </c>
      <c r="E10" s="67" t="s">
        <v>35</v>
      </c>
      <c r="F10" s="63" t="s">
        <v>36</v>
      </c>
      <c r="G10" s="29">
        <v>2</v>
      </c>
      <c r="H10" s="29">
        <v>20</v>
      </c>
      <c r="I10" s="41"/>
      <c r="J10" s="61">
        <f>IF(H10="","",IF(B10&lt;&gt;"",H10,0))</f>
        <v>0</v>
      </c>
      <c r="K10" s="61">
        <f>IF(J9="",J10,IF(J10="","",K9+J10))</f>
        <v>0</v>
      </c>
      <c r="L10" s="62" t="str">
        <f>IF(IF(K11="",K10,"")=0,"",IF(K11="",K10,""))</f>
        <v/>
      </c>
    </row>
    <row r="11" spans="1:12" s="28" customFormat="1" ht="23.15" customHeight="1">
      <c r="A11" s="42">
        <v>2</v>
      </c>
      <c r="B11" s="47"/>
      <c r="C11" s="67" t="s">
        <v>87</v>
      </c>
      <c r="D11" s="67" t="s">
        <v>30</v>
      </c>
      <c r="E11" s="67" t="s">
        <v>38</v>
      </c>
      <c r="F11" s="63" t="s">
        <v>39</v>
      </c>
      <c r="G11" s="29">
        <v>2</v>
      </c>
      <c r="H11" s="29">
        <v>20</v>
      </c>
      <c r="I11" s="41"/>
      <c r="J11" s="61">
        <f t="shared" ref="J11:J34" si="0">IF(H11="","",IF(B11&lt;&gt;"",H11,0))</f>
        <v>0</v>
      </c>
      <c r="K11" s="61">
        <f t="shared" ref="K11:K34" si="1">IF(J10="",J11,IF(J11="","",K10+J11))</f>
        <v>0</v>
      </c>
      <c r="L11" s="62" t="str">
        <f t="shared" ref="L11:L34" si="2">IF(IF(K12="",K11,"")=0,"",IF(K12="",K11,""))</f>
        <v/>
      </c>
    </row>
    <row r="12" spans="1:12" s="28" customFormat="1" ht="23.15" customHeight="1">
      <c r="A12" s="40"/>
      <c r="B12" s="27" t="s">
        <v>88</v>
      </c>
      <c r="C12" s="43"/>
      <c r="D12" s="43"/>
      <c r="E12" s="44"/>
      <c r="F12" s="44"/>
      <c r="G12" s="45"/>
      <c r="H12" s="46"/>
      <c r="J12" s="61" t="str">
        <f t="shared" si="0"/>
        <v/>
      </c>
      <c r="K12" s="61" t="str">
        <f t="shared" si="1"/>
        <v/>
      </c>
      <c r="L12" s="62" t="str">
        <f t="shared" si="2"/>
        <v/>
      </c>
    </row>
    <row r="13" spans="1:12" s="28" customFormat="1" ht="23.15" customHeight="1">
      <c r="A13" s="42">
        <v>3</v>
      </c>
      <c r="B13" s="47"/>
      <c r="C13" s="158" t="s">
        <v>118</v>
      </c>
      <c r="D13" s="67" t="s">
        <v>27</v>
      </c>
      <c r="E13" s="67" t="s">
        <v>89</v>
      </c>
      <c r="F13" s="63" t="s">
        <v>90</v>
      </c>
      <c r="G13" s="29">
        <v>2</v>
      </c>
      <c r="H13" s="29">
        <v>10</v>
      </c>
      <c r="I13" s="41"/>
      <c r="J13" s="61">
        <f t="shared" si="0"/>
        <v>0</v>
      </c>
      <c r="K13" s="61">
        <f t="shared" si="1"/>
        <v>0</v>
      </c>
      <c r="L13" s="62" t="str">
        <f t="shared" si="2"/>
        <v/>
      </c>
    </row>
    <row r="14" spans="1:12" s="28" customFormat="1" ht="23.15" customHeight="1">
      <c r="A14" s="42">
        <v>4</v>
      </c>
      <c r="B14" s="47"/>
      <c r="C14" s="127" t="s">
        <v>118</v>
      </c>
      <c r="D14" s="116" t="s">
        <v>21</v>
      </c>
      <c r="E14" s="116" t="s">
        <v>91</v>
      </c>
      <c r="F14" s="117" t="s">
        <v>92</v>
      </c>
      <c r="G14" s="118">
        <v>1</v>
      </c>
      <c r="H14" s="118">
        <v>5</v>
      </c>
      <c r="I14" s="41"/>
      <c r="J14" s="61">
        <f t="shared" si="0"/>
        <v>0</v>
      </c>
      <c r="K14" s="61">
        <f t="shared" si="1"/>
        <v>0</v>
      </c>
      <c r="L14" s="62" t="str">
        <f t="shared" si="2"/>
        <v/>
      </c>
    </row>
    <row r="15" spans="1:12" s="28" customFormat="1" ht="23.15" customHeight="1">
      <c r="A15" s="42">
        <v>5</v>
      </c>
      <c r="B15" s="47"/>
      <c r="C15" s="97" t="s">
        <v>93</v>
      </c>
      <c r="D15" s="126" t="s">
        <v>25</v>
      </c>
      <c r="E15" s="67" t="s">
        <v>41</v>
      </c>
      <c r="F15" s="63" t="s">
        <v>42</v>
      </c>
      <c r="G15" s="29">
        <v>1</v>
      </c>
      <c r="H15" s="29">
        <v>5</v>
      </c>
      <c r="I15" s="41"/>
      <c r="J15" s="61">
        <f t="shared" si="0"/>
        <v>0</v>
      </c>
      <c r="K15" s="61">
        <f t="shared" si="1"/>
        <v>0</v>
      </c>
      <c r="L15" s="62" t="str">
        <f t="shared" si="2"/>
        <v/>
      </c>
    </row>
    <row r="16" spans="1:12" s="28" customFormat="1" ht="23.15" customHeight="1">
      <c r="A16" s="42">
        <v>6</v>
      </c>
      <c r="B16" s="47"/>
      <c r="C16" s="97" t="s">
        <v>93</v>
      </c>
      <c r="D16" s="67" t="s">
        <v>28</v>
      </c>
      <c r="E16" s="67" t="s">
        <v>43</v>
      </c>
      <c r="F16" s="63" t="s">
        <v>44</v>
      </c>
      <c r="G16" s="29">
        <v>1</v>
      </c>
      <c r="H16" s="29">
        <v>5</v>
      </c>
      <c r="I16" s="41"/>
      <c r="J16" s="61">
        <f t="shared" si="0"/>
        <v>0</v>
      </c>
      <c r="K16" s="61">
        <f t="shared" si="1"/>
        <v>0</v>
      </c>
      <c r="L16" s="62" t="str">
        <f t="shared" si="2"/>
        <v/>
      </c>
    </row>
    <row r="17" spans="1:12" s="28" customFormat="1" ht="23.15" customHeight="1">
      <c r="A17" s="42">
        <v>7</v>
      </c>
      <c r="B17" s="47"/>
      <c r="C17" s="127" t="s">
        <v>118</v>
      </c>
      <c r="D17" s="116" t="s">
        <v>23</v>
      </c>
      <c r="E17" s="116" t="s">
        <v>45</v>
      </c>
      <c r="F17" s="117" t="s">
        <v>46</v>
      </c>
      <c r="G17" s="118">
        <v>1</v>
      </c>
      <c r="H17" s="118">
        <v>5</v>
      </c>
      <c r="I17" s="41"/>
      <c r="J17" s="61">
        <f t="shared" si="0"/>
        <v>0</v>
      </c>
      <c r="K17" s="61">
        <f t="shared" si="1"/>
        <v>0</v>
      </c>
      <c r="L17" s="62" t="str">
        <f t="shared" si="2"/>
        <v/>
      </c>
    </row>
    <row r="18" spans="1:12" s="28" customFormat="1" ht="23.15" customHeight="1">
      <c r="A18" s="42">
        <v>8</v>
      </c>
      <c r="B18" s="47"/>
      <c r="C18" s="126" t="s">
        <v>87</v>
      </c>
      <c r="D18" s="116" t="s">
        <v>30</v>
      </c>
      <c r="E18" s="116" t="s">
        <v>47</v>
      </c>
      <c r="F18" s="117" t="s">
        <v>48</v>
      </c>
      <c r="G18" s="118">
        <v>1</v>
      </c>
      <c r="H18" s="118">
        <v>5</v>
      </c>
      <c r="I18" s="41"/>
      <c r="J18" s="61">
        <f t="shared" si="0"/>
        <v>0</v>
      </c>
      <c r="K18" s="61">
        <f t="shared" si="1"/>
        <v>0</v>
      </c>
      <c r="L18" s="62" t="str">
        <f t="shared" si="2"/>
        <v/>
      </c>
    </row>
    <row r="19" spans="1:12" s="28" customFormat="1" ht="23.15" customHeight="1">
      <c r="A19" s="42">
        <v>9</v>
      </c>
      <c r="B19" s="47"/>
      <c r="C19" s="158" t="s">
        <v>118</v>
      </c>
      <c r="D19" s="97" t="s">
        <v>24</v>
      </c>
      <c r="E19" s="67" t="s">
        <v>49</v>
      </c>
      <c r="F19" s="63" t="s">
        <v>50</v>
      </c>
      <c r="G19" s="29">
        <v>1</v>
      </c>
      <c r="H19" s="29">
        <v>5</v>
      </c>
      <c r="I19" s="41"/>
      <c r="J19" s="61">
        <f t="shared" si="0"/>
        <v>0</v>
      </c>
      <c r="K19" s="61">
        <f t="shared" si="1"/>
        <v>0</v>
      </c>
      <c r="L19" s="62" t="str">
        <f t="shared" si="2"/>
        <v/>
      </c>
    </row>
    <row r="20" spans="1:12" s="28" customFormat="1" ht="23.15" customHeight="1">
      <c r="A20" s="42">
        <v>10</v>
      </c>
      <c r="B20" s="47"/>
      <c r="C20" s="158" t="s">
        <v>118</v>
      </c>
      <c r="D20" s="67" t="s">
        <v>25</v>
      </c>
      <c r="E20" s="67" t="s">
        <v>51</v>
      </c>
      <c r="F20" s="63" t="s">
        <v>52</v>
      </c>
      <c r="G20" s="29">
        <v>4</v>
      </c>
      <c r="H20" s="29">
        <v>20</v>
      </c>
      <c r="I20" s="41"/>
      <c r="J20" s="61">
        <f t="shared" si="0"/>
        <v>0</v>
      </c>
      <c r="K20" s="61">
        <f t="shared" si="1"/>
        <v>0</v>
      </c>
      <c r="L20" s="62" t="str">
        <f t="shared" si="2"/>
        <v/>
      </c>
    </row>
    <row r="21" spans="1:12" s="28" customFormat="1" ht="23.15" customHeight="1">
      <c r="A21" s="42">
        <v>11</v>
      </c>
      <c r="B21" s="47"/>
      <c r="C21" s="127" t="s">
        <v>118</v>
      </c>
      <c r="D21" s="116" t="s">
        <v>21</v>
      </c>
      <c r="E21" s="116" t="s">
        <v>53</v>
      </c>
      <c r="F21" s="117" t="s">
        <v>54</v>
      </c>
      <c r="G21" s="118">
        <v>2</v>
      </c>
      <c r="H21" s="118">
        <v>10</v>
      </c>
      <c r="I21" s="41"/>
      <c r="J21" s="61">
        <f t="shared" si="0"/>
        <v>0</v>
      </c>
      <c r="K21" s="61">
        <f t="shared" si="1"/>
        <v>0</v>
      </c>
      <c r="L21" s="62" t="str">
        <f t="shared" si="2"/>
        <v/>
      </c>
    </row>
    <row r="22" spans="1:12" s="28" customFormat="1" ht="23.15" customHeight="1">
      <c r="A22" s="42">
        <v>12</v>
      </c>
      <c r="B22" s="47"/>
      <c r="C22" s="158" t="s">
        <v>118</v>
      </c>
      <c r="D22" s="67" t="s">
        <v>27</v>
      </c>
      <c r="E22" s="67" t="s">
        <v>55</v>
      </c>
      <c r="F22" s="63" t="s">
        <v>56</v>
      </c>
      <c r="G22" s="29">
        <v>2</v>
      </c>
      <c r="H22" s="29">
        <v>10</v>
      </c>
      <c r="I22" s="41"/>
      <c r="J22" s="61">
        <f t="shared" si="0"/>
        <v>0</v>
      </c>
      <c r="K22" s="61">
        <f t="shared" si="1"/>
        <v>0</v>
      </c>
      <c r="L22" s="62" t="str">
        <f t="shared" si="2"/>
        <v/>
      </c>
    </row>
    <row r="23" spans="1:12" s="28" customFormat="1" ht="23.15" customHeight="1">
      <c r="A23" s="42">
        <v>13</v>
      </c>
      <c r="B23" s="47"/>
      <c r="C23" s="158" t="s">
        <v>118</v>
      </c>
      <c r="D23" s="67" t="s">
        <v>27</v>
      </c>
      <c r="E23" s="67" t="s">
        <v>57</v>
      </c>
      <c r="F23" s="63" t="s">
        <v>58</v>
      </c>
      <c r="G23" s="29">
        <v>2</v>
      </c>
      <c r="H23" s="29">
        <v>10</v>
      </c>
      <c r="I23" s="41"/>
      <c r="J23" s="61">
        <f t="shared" si="0"/>
        <v>0</v>
      </c>
      <c r="K23" s="61">
        <f t="shared" si="1"/>
        <v>0</v>
      </c>
      <c r="L23" s="62" t="str">
        <f t="shared" si="2"/>
        <v/>
      </c>
    </row>
    <row r="24" spans="1:12" s="28" customFormat="1" ht="23.15" customHeight="1">
      <c r="A24" s="42">
        <v>14</v>
      </c>
      <c r="B24" s="47"/>
      <c r="C24" s="127" t="s">
        <v>118</v>
      </c>
      <c r="D24" s="116" t="s">
        <v>21</v>
      </c>
      <c r="E24" s="116" t="s">
        <v>59</v>
      </c>
      <c r="F24" s="117" t="s">
        <v>60</v>
      </c>
      <c r="G24" s="118">
        <v>2</v>
      </c>
      <c r="H24" s="118">
        <v>10</v>
      </c>
      <c r="I24" s="41"/>
      <c r="J24" s="61">
        <f t="shared" si="0"/>
        <v>0</v>
      </c>
      <c r="K24" s="61">
        <f t="shared" si="1"/>
        <v>0</v>
      </c>
      <c r="L24" s="62" t="str">
        <f t="shared" si="2"/>
        <v/>
      </c>
    </row>
    <row r="25" spans="1:12" s="28" customFormat="1" ht="23.15" customHeight="1">
      <c r="A25" s="42">
        <v>15</v>
      </c>
      <c r="B25" s="47"/>
      <c r="C25" s="127" t="s">
        <v>118</v>
      </c>
      <c r="D25" s="116" t="s">
        <v>21</v>
      </c>
      <c r="E25" s="116" t="s">
        <v>61</v>
      </c>
      <c r="F25" s="117" t="s">
        <v>62</v>
      </c>
      <c r="G25" s="118">
        <v>2</v>
      </c>
      <c r="H25" s="118">
        <v>10</v>
      </c>
      <c r="I25" s="41"/>
      <c r="J25" s="61">
        <f t="shared" si="0"/>
        <v>0</v>
      </c>
      <c r="K25" s="61">
        <f t="shared" si="1"/>
        <v>0</v>
      </c>
      <c r="L25" s="62" t="str">
        <f t="shared" si="2"/>
        <v/>
      </c>
    </row>
    <row r="26" spans="1:12" s="28" customFormat="1" ht="23.15" customHeight="1">
      <c r="A26" s="42">
        <v>16</v>
      </c>
      <c r="B26" s="47"/>
      <c r="C26" s="67" t="s">
        <v>87</v>
      </c>
      <c r="D26" s="97" t="s">
        <v>30</v>
      </c>
      <c r="E26" s="67" t="s">
        <v>63</v>
      </c>
      <c r="F26" s="63" t="s">
        <v>64</v>
      </c>
      <c r="G26" s="29">
        <v>2</v>
      </c>
      <c r="H26" s="29">
        <v>10</v>
      </c>
      <c r="I26" s="41"/>
      <c r="J26" s="61">
        <f t="shared" si="0"/>
        <v>0</v>
      </c>
      <c r="K26" s="61">
        <f t="shared" si="1"/>
        <v>0</v>
      </c>
      <c r="L26" s="62" t="str">
        <f t="shared" si="2"/>
        <v/>
      </c>
    </row>
    <row r="27" spans="1:12" s="28" customFormat="1" ht="23.15" customHeight="1">
      <c r="A27" s="42">
        <v>17</v>
      </c>
      <c r="B27" s="47"/>
      <c r="C27" s="97" t="s">
        <v>87</v>
      </c>
      <c r="D27" s="67" t="s">
        <v>30</v>
      </c>
      <c r="E27" s="67" t="s">
        <v>65</v>
      </c>
      <c r="F27" s="63" t="s">
        <v>66</v>
      </c>
      <c r="G27" s="29">
        <v>1</v>
      </c>
      <c r="H27" s="29">
        <v>5</v>
      </c>
      <c r="I27" s="41"/>
      <c r="J27" s="61">
        <f t="shared" si="0"/>
        <v>0</v>
      </c>
      <c r="K27" s="61">
        <f t="shared" si="1"/>
        <v>0</v>
      </c>
      <c r="L27" s="62" t="str">
        <f t="shared" si="2"/>
        <v/>
      </c>
    </row>
    <row r="28" spans="1:12" s="28" customFormat="1" ht="23.15" customHeight="1">
      <c r="A28" s="42">
        <v>18</v>
      </c>
      <c r="B28" s="47"/>
      <c r="C28" s="127" t="s">
        <v>118</v>
      </c>
      <c r="D28" s="116" t="s">
        <v>21</v>
      </c>
      <c r="E28" s="116" t="s">
        <v>67</v>
      </c>
      <c r="F28" s="117" t="s">
        <v>68</v>
      </c>
      <c r="G28" s="118">
        <v>2</v>
      </c>
      <c r="H28" s="118">
        <v>10</v>
      </c>
      <c r="I28" s="41"/>
      <c r="J28" s="61">
        <f t="shared" si="0"/>
        <v>0</v>
      </c>
      <c r="K28" s="61">
        <f t="shared" si="1"/>
        <v>0</v>
      </c>
      <c r="L28" s="62" t="str">
        <f t="shared" si="2"/>
        <v/>
      </c>
    </row>
    <row r="29" spans="1:12" s="28" customFormat="1" ht="23.15" customHeight="1">
      <c r="A29" s="42">
        <v>19</v>
      </c>
      <c r="B29" s="47"/>
      <c r="C29" s="127" t="s">
        <v>118</v>
      </c>
      <c r="D29" s="116" t="s">
        <v>22</v>
      </c>
      <c r="E29" s="116" t="s">
        <v>69</v>
      </c>
      <c r="F29" s="117" t="s">
        <v>70</v>
      </c>
      <c r="G29" s="118">
        <v>2</v>
      </c>
      <c r="H29" s="118">
        <v>10</v>
      </c>
      <c r="I29" s="41"/>
      <c r="J29" s="61">
        <f t="shared" si="0"/>
        <v>0</v>
      </c>
      <c r="K29" s="61">
        <f t="shared" si="1"/>
        <v>0</v>
      </c>
      <c r="L29" s="62" t="str">
        <f t="shared" si="2"/>
        <v/>
      </c>
    </row>
    <row r="30" spans="1:12" s="28" customFormat="1" ht="32.25" customHeight="1">
      <c r="A30" s="42">
        <v>20</v>
      </c>
      <c r="B30" s="47"/>
      <c r="C30" s="127" t="s">
        <v>118</v>
      </c>
      <c r="D30" s="116" t="s">
        <v>21</v>
      </c>
      <c r="E30" s="116" t="s">
        <v>71</v>
      </c>
      <c r="F30" s="117" t="s">
        <v>72</v>
      </c>
      <c r="G30" s="118">
        <v>2</v>
      </c>
      <c r="H30" s="118">
        <v>10</v>
      </c>
      <c r="I30" s="41"/>
      <c r="J30" s="61">
        <f t="shared" si="0"/>
        <v>0</v>
      </c>
      <c r="K30" s="61">
        <f t="shared" si="1"/>
        <v>0</v>
      </c>
      <c r="L30" s="62" t="str">
        <f t="shared" si="2"/>
        <v/>
      </c>
    </row>
    <row r="31" spans="1:12" s="28" customFormat="1" ht="23.15" customHeight="1">
      <c r="A31" s="42">
        <v>21</v>
      </c>
      <c r="B31" s="47"/>
      <c r="C31" s="67" t="s">
        <v>87</v>
      </c>
      <c r="D31" s="67" t="s">
        <v>30</v>
      </c>
      <c r="E31" s="67" t="s">
        <v>73</v>
      </c>
      <c r="F31" s="63" t="s">
        <v>74</v>
      </c>
      <c r="G31" s="29">
        <v>2</v>
      </c>
      <c r="H31" s="29">
        <v>10</v>
      </c>
      <c r="I31" s="41"/>
      <c r="J31" s="61">
        <f t="shared" si="0"/>
        <v>0</v>
      </c>
      <c r="K31" s="61">
        <f t="shared" si="1"/>
        <v>0</v>
      </c>
      <c r="L31" s="62" t="str">
        <f t="shared" si="2"/>
        <v/>
      </c>
    </row>
    <row r="32" spans="1:12" s="28" customFormat="1" ht="23.15" customHeight="1">
      <c r="A32" s="42">
        <v>22</v>
      </c>
      <c r="B32" s="47"/>
      <c r="C32" s="127" t="s">
        <v>118</v>
      </c>
      <c r="D32" s="116" t="s">
        <v>22</v>
      </c>
      <c r="E32" s="116" t="s">
        <v>75</v>
      </c>
      <c r="F32" s="117" t="s">
        <v>76</v>
      </c>
      <c r="G32" s="118">
        <v>1</v>
      </c>
      <c r="H32" s="118">
        <v>5</v>
      </c>
      <c r="I32" s="41"/>
      <c r="J32" s="61">
        <f t="shared" si="0"/>
        <v>0</v>
      </c>
      <c r="K32" s="61">
        <f t="shared" si="1"/>
        <v>0</v>
      </c>
      <c r="L32" s="62" t="str">
        <f t="shared" si="2"/>
        <v/>
      </c>
    </row>
    <row r="33" spans="1:12" s="28" customFormat="1" ht="23.15" customHeight="1">
      <c r="A33" s="42">
        <v>23</v>
      </c>
      <c r="B33" s="47"/>
      <c r="C33" s="158" t="s">
        <v>118</v>
      </c>
      <c r="D33" s="67" t="s">
        <v>27</v>
      </c>
      <c r="E33" s="67" t="s">
        <v>77</v>
      </c>
      <c r="F33" s="63" t="s">
        <v>78</v>
      </c>
      <c r="G33" s="29">
        <v>2</v>
      </c>
      <c r="H33" s="29">
        <v>10</v>
      </c>
      <c r="I33" s="41"/>
      <c r="J33" s="61">
        <f t="shared" si="0"/>
        <v>0</v>
      </c>
      <c r="K33" s="61">
        <f t="shared" si="1"/>
        <v>0</v>
      </c>
      <c r="L33" s="62" t="str">
        <f t="shared" si="2"/>
        <v/>
      </c>
    </row>
    <row r="34" spans="1:12" s="28" customFormat="1" ht="23.15" customHeight="1">
      <c r="A34" s="42">
        <v>24</v>
      </c>
      <c r="B34" s="47"/>
      <c r="C34" s="158" t="s">
        <v>118</v>
      </c>
      <c r="D34" s="67" t="s">
        <v>24</v>
      </c>
      <c r="E34" s="67" t="s">
        <v>79</v>
      </c>
      <c r="F34" s="63" t="s">
        <v>80</v>
      </c>
      <c r="G34" s="29">
        <v>2</v>
      </c>
      <c r="H34" s="29">
        <v>10</v>
      </c>
      <c r="I34" s="41"/>
      <c r="J34" s="61">
        <f t="shared" si="0"/>
        <v>0</v>
      </c>
      <c r="K34" s="61">
        <f t="shared" si="1"/>
        <v>0</v>
      </c>
      <c r="L34" s="62" t="str">
        <f t="shared" si="2"/>
        <v/>
      </c>
    </row>
    <row r="35" spans="1:12" ht="20.149999999999999" customHeight="1">
      <c r="C35" s="34"/>
      <c r="D35" s="35"/>
      <c r="E35" s="36"/>
      <c r="F35" s="31"/>
      <c r="G35" s="32" t="s">
        <v>8</v>
      </c>
      <c r="H35" s="33">
        <v>60</v>
      </c>
      <c r="J35" s="61">
        <f>IF(H35="","",IF(B36&lt;&gt;"",H35,0))</f>
        <v>60</v>
      </c>
      <c r="K35" s="61"/>
      <c r="L35" s="62" t="str">
        <f>IF(SUM(L10:L34)=0,"",SUM(L10:L34))</f>
        <v/>
      </c>
    </row>
    <row r="36" spans="1:12">
      <c r="B36" s="9" t="s">
        <v>94</v>
      </c>
      <c r="C36" s="54"/>
      <c r="D36" s="55"/>
      <c r="E36" s="54"/>
      <c r="F36" s="64"/>
    </row>
    <row r="37" spans="1:12" ht="33.75" customHeight="1">
      <c r="B37" s="170" t="s">
        <v>120</v>
      </c>
      <c r="C37" s="170"/>
      <c r="D37" s="170"/>
      <c r="E37" s="170"/>
      <c r="F37" s="170"/>
      <c r="G37" s="170"/>
      <c r="H37" s="170"/>
    </row>
    <row r="38" spans="1:12" ht="17.5" customHeight="1"/>
    <row r="39" spans="1:12">
      <c r="B39" s="56" t="s">
        <v>95</v>
      </c>
      <c r="C39" s="54"/>
      <c r="D39" s="55"/>
      <c r="E39" s="54"/>
      <c r="J39" s="80"/>
      <c r="K39" s="80"/>
      <c r="L39" s="23"/>
    </row>
    <row r="40" spans="1:12">
      <c r="B40" s="65"/>
      <c r="C40" s="69" t="s">
        <v>103</v>
      </c>
      <c r="D40" s="70"/>
      <c r="E40" s="52"/>
      <c r="F40" s="53"/>
      <c r="G40" s="49"/>
      <c r="H40" s="49"/>
      <c r="J40" s="80"/>
      <c r="K40" s="80"/>
      <c r="L40" s="23"/>
    </row>
    <row r="41" spans="1:12">
      <c r="B41" s="65"/>
      <c r="C41" s="69" t="s">
        <v>104</v>
      </c>
      <c r="D41" s="70"/>
      <c r="E41" s="52"/>
      <c r="F41" s="53"/>
      <c r="G41" s="49"/>
      <c r="H41" s="49"/>
      <c r="J41" s="80"/>
      <c r="K41" s="80"/>
      <c r="L41" s="23"/>
    </row>
    <row r="42" spans="1:12" s="10" customFormat="1" ht="14.5">
      <c r="A42" s="49"/>
      <c r="B42" s="71"/>
      <c r="C42" s="52"/>
      <c r="D42" s="70"/>
      <c r="E42" s="52"/>
      <c r="F42" s="53"/>
      <c r="G42" s="49"/>
      <c r="H42" s="49"/>
      <c r="I42" s="51"/>
      <c r="J42" s="50"/>
      <c r="K42" s="50"/>
      <c r="L42" s="50"/>
    </row>
    <row r="43" spans="1:12" s="10" customFormat="1" ht="14.5">
      <c r="A43" s="49"/>
      <c r="B43" s="72" t="s">
        <v>96</v>
      </c>
      <c r="C43" s="57"/>
      <c r="D43" s="58"/>
      <c r="E43" s="57"/>
      <c r="F43" s="53"/>
      <c r="G43" s="49"/>
      <c r="H43" s="49"/>
      <c r="I43" s="51"/>
      <c r="J43" s="50"/>
      <c r="K43" s="50"/>
      <c r="L43" s="50"/>
    </row>
    <row r="44" spans="1:12" s="10" customFormat="1" ht="14.5" customHeight="1">
      <c r="A44" s="49"/>
      <c r="B44" s="57" t="s">
        <v>97</v>
      </c>
      <c r="C44" s="57"/>
      <c r="D44" s="58"/>
      <c r="E44" s="57"/>
      <c r="F44" s="73" t="s">
        <v>98</v>
      </c>
      <c r="G44" s="82"/>
      <c r="H44" s="82"/>
      <c r="I44" s="51"/>
      <c r="J44" s="50"/>
      <c r="K44" s="50"/>
      <c r="L44" s="50"/>
    </row>
    <row r="45" spans="1:12">
      <c r="B45" s="81" t="s">
        <v>99</v>
      </c>
      <c r="C45" s="74"/>
      <c r="D45" s="74"/>
      <c r="E45" s="74"/>
      <c r="F45" s="66" t="s">
        <v>100</v>
      </c>
    </row>
  </sheetData>
  <autoFilter ref="B8:H37"/>
  <mergeCells count="3">
    <mergeCell ref="B37:H37"/>
    <mergeCell ref="C1:D1"/>
    <mergeCell ref="G2:H2"/>
  </mergeCells>
  <hyperlinks>
    <hyperlink ref="F45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zoomScale="70" zoomScaleNormal="70" workbookViewId="0">
      <selection sqref="A1:XFD2"/>
    </sheetView>
  </sheetViews>
  <sheetFormatPr defaultColWidth="8.54296875" defaultRowHeight="15.5"/>
  <cols>
    <col min="1" max="1" width="5.54296875" style="21" customWidth="1"/>
    <col min="2" max="2" width="28" style="23" customWidth="1"/>
    <col min="3" max="3" width="13.54296875" style="23" customWidth="1"/>
    <col min="4" max="4" width="17" style="24" customWidth="1"/>
    <col min="5" max="5" width="13.81640625" style="23" customWidth="1"/>
    <col min="6" max="6" width="55.453125" style="25" customWidth="1"/>
    <col min="7" max="8" width="11.54296875" style="21" customWidth="1"/>
    <col min="9" max="9" width="5.54296875" style="26" hidden="1" customWidth="1"/>
    <col min="10" max="11" width="0" style="24" hidden="1" customWidth="1"/>
    <col min="12" max="12" width="8.54296875" style="24"/>
    <col min="13" max="16384" width="8.54296875" style="23"/>
  </cols>
  <sheetData>
    <row r="1" spans="1:12" s="148" customFormat="1">
      <c r="A1" s="141"/>
      <c r="B1" s="142" t="s">
        <v>122</v>
      </c>
      <c r="C1" s="171"/>
      <c r="D1" s="171"/>
      <c r="E1" s="142" t="s">
        <v>123</v>
      </c>
      <c r="F1" s="143"/>
      <c r="G1" s="144" t="s">
        <v>124</v>
      </c>
      <c r="H1" s="145"/>
      <c r="I1" s="146"/>
      <c r="J1" s="147"/>
      <c r="K1" s="147"/>
    </row>
    <row r="2" spans="1:12" s="150" customFormat="1">
      <c r="A2" s="149"/>
      <c r="F2" s="151" t="s">
        <v>125</v>
      </c>
      <c r="G2" s="172">
        <f>MostUpdated</f>
        <v>45945</v>
      </c>
      <c r="H2" s="172"/>
      <c r="I2" s="152"/>
      <c r="J2" s="80"/>
      <c r="K2" s="80"/>
    </row>
    <row r="3" spans="1:12" s="26" customFormat="1" ht="16.399999999999999" customHeight="1">
      <c r="A3" s="21"/>
      <c r="B3" s="22" t="s">
        <v>101</v>
      </c>
      <c r="C3" s="23"/>
      <c r="D3" s="24"/>
      <c r="E3" s="23"/>
      <c r="F3" s="25"/>
      <c r="G3" s="21"/>
      <c r="H3" s="21"/>
      <c r="J3" s="59"/>
      <c r="K3" s="59"/>
      <c r="L3" s="59"/>
    </row>
    <row r="4" spans="1:12" s="26" customFormat="1" ht="16.399999999999999" customHeight="1">
      <c r="A4" s="21"/>
      <c r="B4" s="113" t="s">
        <v>117</v>
      </c>
      <c r="C4" s="113"/>
      <c r="D4" s="113"/>
      <c r="E4" s="113"/>
      <c r="F4" s="114"/>
      <c r="G4" s="115"/>
      <c r="H4" s="115"/>
      <c r="J4" s="59"/>
      <c r="K4" s="59"/>
      <c r="L4" s="59"/>
    </row>
    <row r="5" spans="1:12" s="26" customFormat="1">
      <c r="A5" s="21"/>
      <c r="B5" s="22"/>
      <c r="C5" s="23"/>
      <c r="D5" s="24"/>
      <c r="E5" s="23"/>
      <c r="F5" s="25"/>
      <c r="G5" s="68" t="s">
        <v>9</v>
      </c>
      <c r="H5" s="21"/>
      <c r="J5" s="59"/>
      <c r="K5" s="59"/>
      <c r="L5" s="59"/>
    </row>
    <row r="6" spans="1:12" s="26" customFormat="1" ht="18" customHeight="1">
      <c r="A6" s="21"/>
      <c r="B6" s="23" t="s">
        <v>83</v>
      </c>
      <c r="C6" s="23"/>
      <c r="D6" s="24"/>
      <c r="E6" s="23"/>
      <c r="F6" s="25"/>
      <c r="G6" s="68" t="s">
        <v>13</v>
      </c>
      <c r="H6" s="21"/>
      <c r="J6" s="59"/>
      <c r="K6" s="59"/>
      <c r="L6" s="59"/>
    </row>
    <row r="7" spans="1:12" s="26" customFormat="1" ht="10.4" customHeight="1">
      <c r="A7" s="21"/>
      <c r="B7" s="22"/>
      <c r="C7" s="23"/>
      <c r="D7" s="24"/>
      <c r="E7" s="23"/>
      <c r="F7" s="25"/>
      <c r="G7" s="21"/>
      <c r="H7" s="21"/>
      <c r="J7" s="59"/>
      <c r="K7" s="59"/>
      <c r="L7" s="59"/>
    </row>
    <row r="8" spans="1:12" s="26" customFormat="1" ht="108.5">
      <c r="A8" s="21"/>
      <c r="B8" s="48" t="s">
        <v>84</v>
      </c>
      <c r="C8" s="83" t="s">
        <v>85</v>
      </c>
      <c r="D8" s="83" t="s">
        <v>86</v>
      </c>
      <c r="E8" s="84" t="s">
        <v>2</v>
      </c>
      <c r="F8" s="85" t="s">
        <v>3</v>
      </c>
      <c r="G8" s="85" t="s">
        <v>4</v>
      </c>
      <c r="H8" s="85" t="s">
        <v>5</v>
      </c>
      <c r="J8" s="59"/>
      <c r="K8" s="59"/>
      <c r="L8" s="59"/>
    </row>
    <row r="9" spans="1:12" s="41" customFormat="1" ht="21.65" customHeight="1">
      <c r="A9" s="42"/>
      <c r="B9" s="27" t="s">
        <v>105</v>
      </c>
      <c r="C9" s="43"/>
      <c r="D9" s="43"/>
      <c r="E9" s="92"/>
      <c r="F9" s="44"/>
      <c r="G9" s="44"/>
      <c r="H9" s="93"/>
      <c r="J9" s="60"/>
      <c r="K9" s="60"/>
      <c r="L9" s="60"/>
    </row>
    <row r="10" spans="1:12" s="41" customFormat="1" ht="20.5" customHeight="1">
      <c r="A10" s="42">
        <v>1</v>
      </c>
      <c r="B10" s="47"/>
      <c r="C10" s="86" t="s">
        <v>87</v>
      </c>
      <c r="D10" s="86" t="s">
        <v>30</v>
      </c>
      <c r="E10" s="87" t="s">
        <v>35</v>
      </c>
      <c r="F10" s="88" t="s">
        <v>36</v>
      </c>
      <c r="G10" s="29">
        <v>2</v>
      </c>
      <c r="H10" s="29">
        <v>20</v>
      </c>
      <c r="J10" s="94">
        <f>IF(H10="","",IF(B10&lt;&gt;"",H10,0))</f>
        <v>0</v>
      </c>
      <c r="K10" s="94">
        <f>IF(J9="",J10,IF(J10="","",K9+J10))</f>
        <v>0</v>
      </c>
      <c r="L10" s="60" t="str">
        <f>IF(IF(K11="",K10,"")=0,"",IF(K11="",K10,""))</f>
        <v/>
      </c>
    </row>
    <row r="11" spans="1:12" s="41" customFormat="1" ht="20.5" customHeight="1">
      <c r="A11" s="42">
        <v>2</v>
      </c>
      <c r="B11" s="47"/>
      <c r="C11" s="86" t="s">
        <v>87</v>
      </c>
      <c r="D11" s="86" t="s">
        <v>30</v>
      </c>
      <c r="E11" s="87" t="s">
        <v>38</v>
      </c>
      <c r="F11" s="88" t="s">
        <v>39</v>
      </c>
      <c r="G11" s="29">
        <v>2</v>
      </c>
      <c r="H11" s="29">
        <v>20</v>
      </c>
      <c r="J11" s="94">
        <f>IF(H11="","",IF(B11&lt;&gt;"",H11,0))</f>
        <v>0</v>
      </c>
      <c r="K11" s="94">
        <f>IF(J10="",J11,IF(J11="","",K10+J11))</f>
        <v>0</v>
      </c>
      <c r="L11" s="60" t="str">
        <f>IF(IF(K12="",K11,"")=0,"",IF(K12="",K11,""))</f>
        <v/>
      </c>
    </row>
    <row r="12" spans="1:12" ht="20.149999999999999" customHeight="1">
      <c r="B12" s="28"/>
      <c r="E12" s="89"/>
      <c r="F12" s="90"/>
      <c r="G12" s="91" t="s">
        <v>8</v>
      </c>
      <c r="H12" s="29">
        <v>40</v>
      </c>
      <c r="J12" s="94">
        <f t="shared" ref="J12" si="0">IF(H12="","",IF(B12&lt;&gt;"",H12,0))</f>
        <v>0</v>
      </c>
      <c r="K12" s="94">
        <f t="shared" ref="K12" si="1">IF(J11="",J12,IF(J12="","",K11+J12))</f>
        <v>0</v>
      </c>
      <c r="L12" s="60" t="str">
        <f>IF(SUM(L10:L11)=0,"",SUM(L10:L11))</f>
        <v/>
      </c>
    </row>
    <row r="13" spans="1:12">
      <c r="B13" s="54"/>
      <c r="C13" s="54"/>
      <c r="D13" s="55"/>
    </row>
    <row r="14" spans="1:12">
      <c r="B14" s="9" t="s">
        <v>94</v>
      </c>
      <c r="C14" s="54"/>
      <c r="D14" s="55"/>
      <c r="E14" s="54"/>
      <c r="F14" s="64"/>
    </row>
    <row r="15" spans="1:12" ht="33.75" customHeight="1">
      <c r="B15" s="170" t="s">
        <v>120</v>
      </c>
      <c r="C15" s="170"/>
      <c r="D15" s="170"/>
      <c r="E15" s="170"/>
      <c r="F15" s="170"/>
      <c r="G15" s="170"/>
      <c r="H15" s="170"/>
    </row>
    <row r="16" spans="1:12" ht="17.5" customHeight="1"/>
    <row r="17" spans="1:12">
      <c r="B17" s="56" t="s">
        <v>95</v>
      </c>
      <c r="C17" s="54"/>
      <c r="D17" s="55"/>
      <c r="E17" s="54"/>
      <c r="J17" s="80"/>
      <c r="K17" s="80"/>
      <c r="L17" s="23"/>
    </row>
    <row r="18" spans="1:12">
      <c r="B18" s="65"/>
      <c r="C18" s="69" t="s">
        <v>103</v>
      </c>
      <c r="D18" s="70"/>
      <c r="E18" s="52"/>
      <c r="F18" s="53"/>
      <c r="G18" s="49"/>
      <c r="H18" s="49"/>
      <c r="J18" s="80"/>
      <c r="K18" s="80"/>
      <c r="L18" s="23"/>
    </row>
    <row r="19" spans="1:12">
      <c r="B19" s="65"/>
      <c r="C19" s="69" t="s">
        <v>104</v>
      </c>
      <c r="D19" s="70"/>
      <c r="E19" s="52"/>
      <c r="F19" s="53"/>
      <c r="G19" s="49"/>
      <c r="H19" s="49"/>
      <c r="J19" s="80"/>
      <c r="K19" s="80"/>
      <c r="L19" s="23"/>
    </row>
    <row r="20" spans="1:12" s="10" customFormat="1" ht="14.5">
      <c r="A20" s="49"/>
      <c r="B20" s="71"/>
      <c r="C20" s="52"/>
      <c r="D20" s="70"/>
      <c r="E20" s="52"/>
      <c r="F20" s="53"/>
      <c r="G20" s="49"/>
      <c r="H20" s="49"/>
      <c r="I20" s="51"/>
      <c r="J20" s="50"/>
      <c r="K20" s="50"/>
      <c r="L20" s="50"/>
    </row>
    <row r="21" spans="1:12" s="10" customFormat="1" ht="14.5">
      <c r="A21" s="49"/>
      <c r="B21" s="72" t="s">
        <v>96</v>
      </c>
      <c r="C21" s="57"/>
      <c r="D21" s="58"/>
      <c r="E21" s="57"/>
      <c r="F21" s="53"/>
      <c r="G21" s="49"/>
      <c r="H21" s="49"/>
      <c r="I21" s="51"/>
      <c r="J21" s="50"/>
      <c r="K21" s="50"/>
      <c r="L21" s="50"/>
    </row>
    <row r="22" spans="1:12" s="10" customFormat="1" ht="14.5" customHeight="1">
      <c r="A22" s="49"/>
      <c r="B22" s="57" t="s">
        <v>97</v>
      </c>
      <c r="C22" s="57"/>
      <c r="D22" s="58"/>
      <c r="E22" s="57"/>
      <c r="F22" s="73" t="s">
        <v>98</v>
      </c>
      <c r="G22" s="82"/>
      <c r="H22" s="82"/>
      <c r="I22" s="51"/>
      <c r="J22" s="50"/>
      <c r="K22" s="50"/>
      <c r="L22" s="50"/>
    </row>
    <row r="23" spans="1:12">
      <c r="B23" s="81" t="s">
        <v>99</v>
      </c>
      <c r="C23" s="74"/>
      <c r="D23" s="74"/>
      <c r="E23" s="74"/>
      <c r="F23" s="66" t="s">
        <v>100</v>
      </c>
    </row>
  </sheetData>
  <autoFilter ref="B8:H11"/>
  <mergeCells count="3">
    <mergeCell ref="B15:H15"/>
    <mergeCell ref="C1:D1"/>
    <mergeCell ref="G2:H2"/>
  </mergeCells>
  <hyperlinks>
    <hyperlink ref="F23" r:id="rId1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B9" sqref="B9"/>
    </sheetView>
  </sheetViews>
  <sheetFormatPr defaultRowHeight="14.5"/>
  <cols>
    <col min="1" max="1" width="11.453125" style="101" customWidth="1"/>
    <col min="2" max="2" width="14.54296875" style="99" customWidth="1"/>
    <col min="3" max="3" width="19.54296875" style="101" customWidth="1"/>
    <col min="4" max="4" width="31" customWidth="1"/>
  </cols>
  <sheetData>
    <row r="1" spans="1:4">
      <c r="A1" s="98" t="s">
        <v>107</v>
      </c>
      <c r="C1" s="100">
        <f>MAX($B:$B)</f>
        <v>45945</v>
      </c>
    </row>
    <row r="2" spans="1:4">
      <c r="A2" s="101" t="s">
        <v>108</v>
      </c>
      <c r="B2" s="99" t="s">
        <v>109</v>
      </c>
      <c r="C2" s="101" t="s">
        <v>110</v>
      </c>
      <c r="D2" s="122" t="s">
        <v>119</v>
      </c>
    </row>
    <row r="3" spans="1:4">
      <c r="A3" s="102">
        <v>1</v>
      </c>
      <c r="B3" s="103">
        <v>44723</v>
      </c>
      <c r="C3" s="101" t="s">
        <v>111</v>
      </c>
      <c r="D3" s="122"/>
    </row>
    <row r="4" spans="1:4">
      <c r="A4" s="104">
        <v>2</v>
      </c>
      <c r="B4" s="105">
        <v>44823</v>
      </c>
      <c r="C4" s="106" t="s">
        <v>111</v>
      </c>
      <c r="D4" s="122"/>
    </row>
    <row r="5" spans="1:4">
      <c r="A5" s="119">
        <v>3</v>
      </c>
      <c r="B5" s="120">
        <v>45572</v>
      </c>
      <c r="C5" s="125" t="s">
        <v>111</v>
      </c>
      <c r="D5" s="121"/>
    </row>
    <row r="6" spans="1:4">
      <c r="A6" s="119">
        <v>4</v>
      </c>
      <c r="B6" s="120">
        <v>45572</v>
      </c>
      <c r="C6" s="124" t="s">
        <v>111</v>
      </c>
      <c r="D6" s="123" t="s">
        <v>121</v>
      </c>
    </row>
    <row r="7" spans="1:4">
      <c r="A7" s="101">
        <v>5</v>
      </c>
      <c r="B7" s="99">
        <v>45572</v>
      </c>
      <c r="C7" s="153" t="s">
        <v>111</v>
      </c>
      <c r="D7" s="122"/>
    </row>
    <row r="8" spans="1:4">
      <c r="A8" s="154">
        <v>6</v>
      </c>
      <c r="B8" s="155">
        <v>45945</v>
      </c>
      <c r="C8" s="157" t="s">
        <v>111</v>
      </c>
      <c r="D8" s="156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已命名的範圍</vt:lpstr>
      </vt:variant>
      <vt:variant>
        <vt:i4>3</vt:i4>
      </vt:variant>
    </vt:vector>
  </HeadingPairs>
  <TitlesOfParts>
    <vt:vector size="8" baseType="lpstr">
      <vt:lpstr>Study Plan Template</vt:lpstr>
      <vt:lpstr>Course Presentation Schedule</vt:lpstr>
      <vt:lpstr>Study Plan (MBRM)</vt:lpstr>
      <vt:lpstr>Study Plan (MBRM1)</vt:lpstr>
      <vt:lpstr>Update Version</vt:lpstr>
      <vt:lpstr>CompleteBy</vt:lpstr>
      <vt:lpstr>LastConferment</vt:lpstr>
      <vt:lpstr>MostUpdated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dcterms:created xsi:type="dcterms:W3CDTF">2022-03-23T04:50:45Z</dcterms:created>
  <dcterms:modified xsi:type="dcterms:W3CDTF">2025-10-23T03:02:09Z</dcterms:modified>
  <cp:category/>
  <cp:contentStatus/>
</cp:coreProperties>
</file>